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Summary" sheetId="1" state="visible" r:id="rId3"/>
    <sheet name="Gantt" sheetId="2" state="visible" r:id="rId4"/>
    <sheet name="Task Detail" sheetId="3" state="visible" r:id="rId5"/>
    <sheet name="Module Coverage" sheetId="4" state="visible" r:id="rId6"/>
    <sheet name="Milestones &amp; Gates" sheetId="5" state="visible" r:id="rId7"/>
    <sheet name="Risks &amp; De-scope" sheetId="6" state="visible" r:id="rId8"/>
    <sheet name="Calendar" sheetId="7" state="visible" r:id="rId9"/>
  </sheets>
  <definedNames>
    <definedName function="false" hidden="true" localSheetId="2" name="_xlnm._FilterDatabase" vbProcedure="false">'Task Detail'!$A$4:$K$51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<sst xmlns="http://schemas.openxmlformats.org/spreadsheetml/2006/main" count="1073" uniqueCount="502">
  <si>
    <t xml:space="preserve">HRM / HRIS BUILD PLAN - 27 AUGUST to 15 SEPTEMBER 2026</t>
  </si>
  <si>
    <t xml:space="preserve">Prepared for Sohel, erp.com.bd  |  14 modules  |  7-person team  |  14 working days (Sun-Thu week)</t>
  </si>
  <si>
    <t xml:space="preserve">  1. PLAN AT A GLANCE</t>
  </si>
  <si>
    <t xml:space="preserve">Window</t>
  </si>
  <si>
    <t xml:space="preserve">Thursday 27 August 2026 to Tuesday 15 September 2026 (20 calendar days)</t>
  </si>
  <si>
    <t xml:space="preserve">Working days</t>
  </si>
  <si>
    <t xml:space="preserve">Total tasks</t>
  </si>
  <si>
    <t xml:space="preserve">Scope tiers</t>
  </si>
  <si>
    <t xml:space="preserve">Modules covered</t>
  </si>
  <si>
    <t xml:space="preserve">Delivery on 15 Sep</t>
  </si>
  <si>
    <t xml:space="preserve">UAT-ready build of all 14 modules; Could-tier features delivered at core level only</t>
  </si>
  <si>
    <t xml:space="preserve">  2. WAVE STRUCTURE</t>
  </si>
  <si>
    <t xml:space="preserve">Wave</t>
  </si>
  <si>
    <t xml:space="preserve">Dates</t>
  </si>
  <si>
    <t xml:space="preserve">Days</t>
  </si>
  <si>
    <t xml:space="preserve">Focus</t>
  </si>
  <si>
    <t xml:space="preserve">Wave 0</t>
  </si>
  <si>
    <t xml:space="preserve">27-28 Aug (D1-D2)</t>
  </si>
  <si>
    <t xml:space="preserve">2</t>
  </si>
  <si>
    <t xml:space="preserve">Kick-off, scope freeze, ERD &amp; schema freeze, environments, common framework, test strategy</t>
  </si>
  <si>
    <t xml:space="preserve">Wave 1</t>
  </si>
  <si>
    <t xml:space="preserve">30 Aug - 3 Sep (D2-D6)</t>
  </si>
  <si>
    <t xml:space="preserve">5</t>
  </si>
  <si>
    <t xml:space="preserve">Foundation: Admin/Config/Setup, approval workflow engine, Employee Master, payroll config, ATS</t>
  </si>
  <si>
    <t xml:space="preserve">Wave 2</t>
  </si>
  <si>
    <t xml:space="preserve">6 - 10 Sep (D7-D11)</t>
  </si>
  <si>
    <t xml:space="preserve">Core operations: Attendance, Leave, Payroll run, Security &amp; LOG, Promotion, Letters, Assets, Documents, Policy, Reports</t>
  </si>
  <si>
    <t xml:space="preserve">Wave 3</t>
  </si>
  <si>
    <t xml:space="preserve">13 - 15 Sep (D12-D14)</t>
  </si>
  <si>
    <t xml:space="preserve">3</t>
  </si>
  <si>
    <t xml:space="preserve">Completion &amp; hardening: IOM, TADA, PF/Gratuity, Exit, Performance, ESS, end-to-end testing, UAT build</t>
  </si>
  <si>
    <t xml:space="preserve">  3. TEAM &amp; TRACK OWNERSHIP (7 people)</t>
  </si>
  <si>
    <t xml:space="preserve">Track</t>
  </si>
  <si>
    <t xml:space="preserve">Role</t>
  </si>
  <si>
    <t xml:space="preserve">Modules owned</t>
  </si>
  <si>
    <t xml:space="preserve">Tasks</t>
  </si>
  <si>
    <t xml:space="preserve">Tech Lead</t>
  </si>
  <si>
    <t xml:space="preserve">Architect / Lead Dev</t>
  </si>
  <si>
    <t xml:space="preserve">Architecture &amp; ERD, Administration/Config/Setup, HR Policy, HR Reports &amp; Analytics, integration &amp; UAT build</t>
  </si>
  <si>
    <t xml:space="preserve">Dev 1 (Platform)</t>
  </si>
  <si>
    <t xml:space="preserve">Full-stack</t>
  </si>
  <si>
    <t xml:space="preserve">Common framework, HR Request &amp; Approval engine, Security &amp; Administration (User Control/LOG), ESS portal</t>
  </si>
  <si>
    <t xml:space="preserve">Dev 2 (Lifecycle)</t>
  </si>
  <si>
    <t xml:space="preserve">Employee Management, Promotion &amp; Increment, Employee Document Management, Exit / Separation</t>
  </si>
  <si>
    <t xml:space="preserve">Dev 3 (Time)</t>
  </si>
  <si>
    <t xml:space="preserve">Backend</t>
  </si>
  <si>
    <t xml:space="preserve">HR Calendar, Shift &amp; Attendance Setup, Attendance Management, Leave &amp; IOM Management</t>
  </si>
  <si>
    <t xml:space="preserve">Dev 4 (Payroll)</t>
  </si>
  <si>
    <t xml:space="preserve">Payroll &amp; Compensation, TA/DA Bill, Benefits (PF / Gratuity), final settlement</t>
  </si>
  <si>
    <t xml:space="preserve">Dev 5 (Talent)</t>
  </si>
  <si>
    <t xml:space="preserve">Recruitment / ATS, HR Letters &amp; Certificates, Asset Assignment, Training &amp; Development, Performance Management</t>
  </si>
  <si>
    <t xml:space="preserve">QA / BA</t>
  </si>
  <si>
    <t xml:space="preserve">QA &amp; Business Analyst</t>
  </si>
  <si>
    <t xml:space="preserve">Test strategy, test cases, module &amp; regression cycles, end-to-end scenarios, UAT pack</t>
  </si>
  <si>
    <t xml:space="preserve">  4. MILESTONE GATES</t>
  </si>
  <si>
    <t xml:space="preserve">M1</t>
  </si>
  <si>
    <t xml:space="preserve">Foundation Freeze</t>
  </si>
  <si>
    <t xml:space="preserve">Admin/Config, Employee Master, Approval Engine &amp; Payroll config demo-ready</t>
  </si>
  <si>
    <t xml:space="preserve">M2</t>
  </si>
  <si>
    <t xml:space="preserve">Payroll Dry-Run</t>
  </si>
  <si>
    <t xml:space="preserve">First monthly payroll executed on live attendance/leave data</t>
  </si>
  <si>
    <t xml:space="preserve">M3</t>
  </si>
  <si>
    <t xml:space="preserve">Feature Complete (Must)</t>
  </si>
  <si>
    <t xml:space="preserve">All Must-tier modules code-complete; feature freeze begins</t>
  </si>
  <si>
    <t xml:space="preserve">M4</t>
  </si>
  <si>
    <t xml:space="preserve">UAT Build Deployed</t>
  </si>
  <si>
    <t xml:space="preserve">Regression cycle 2 pass rate &gt;= 95%; UAT environment live</t>
  </si>
  <si>
    <t xml:space="preserve">M5</t>
  </si>
  <si>
    <t xml:space="preserve">Internal Demo &amp; Go/No-Go</t>
  </si>
  <si>
    <t xml:space="preserve">All 14 modules demonstrated; UAT hand-over pack signed</t>
  </si>
  <si>
    <t xml:space="preserve">  5. GROUND RULES &amp; ASSUMPTIONS</t>
  </si>
  <si>
    <t xml:space="preserve">-</t>
  </si>
  <si>
    <t xml:space="preserve">Working week is Sunday to Thursday; Friday and Saturday are non-working. That gives 14 working days, not 20 - the plan is built on 14.</t>
  </si>
  <si>
    <t xml:space="preserve">Team assumed: 1 Tech Lead + 5 developers + 1 QA/BA. Changing the head-count changes the parallelism and the plan must be re-baselined.</t>
  </si>
  <si>
    <t xml:space="preserve">Scope tiers: Must = non-negotiable for 15 Sep. Should = delivered unless a Must-tier item is at risk. Could = core functionality only, advanced features go to Phase 2.</t>
  </si>
  <si>
    <t xml:space="preserve">The approval workflow engine (module 6) is built first in Wave 1 because Leave, IOM, TADA, Letters, Assets, Promotion and Exit all consume it. Do not let it slip.</t>
  </si>
  <si>
    <t xml:space="preserve">Payroll is the critical path: Config -&gt; Employee Master -&gt; Attendance -&gt; Leave -&gt; Payroll. Any slip on that chain is a slip on 15 Sep.</t>
  </si>
  <si>
    <t xml:space="preserve">Feature freeze starts at milestone M3 (10 Sep). After that only P1/P2 defect fixes go into the build.</t>
  </si>
  <si>
    <t xml:space="preserve">Statutory parameters (tax slabs, PF rate, gratuity formula, labour-law leave entitlement) must be confirmed in writing by 31 Aug and built as configurable values.</t>
  </si>
  <si>
    <t xml:space="preserve">15 Sep delivers a UAT-ready build with seeded data, not a production go-live. Plan UAT, data migration and cut-over as a separate phase.</t>
  </si>
  <si>
    <t xml:space="preserve">Each track holds a 15-minute stand-up at 09:30 and updates the Status column in the Task Detail sheet daily.</t>
  </si>
  <si>
    <t xml:space="preserve">GANTT CHART - 27 AUG to 15 SEP 2026</t>
  </si>
  <si>
    <t xml:space="preserve">Colour = owner track. Grey columns are the Friday/Saturday weekend. Diamond row marks milestones.</t>
  </si>
  <si>
    <t xml:space="preserve">ID</t>
  </si>
  <si>
    <t xml:space="preserve">Task</t>
  </si>
  <si>
    <t xml:space="preserve">Module</t>
  </si>
  <si>
    <t xml:space="preserve">Tier</t>
  </si>
  <si>
    <t xml:space="preserve">27
Aug</t>
  </si>
  <si>
    <t xml:space="preserve">28
Aug</t>
  </si>
  <si>
    <t xml:space="preserve">29
Aug</t>
  </si>
  <si>
    <t xml:space="preserve">30
Aug</t>
  </si>
  <si>
    <t xml:space="preserve">31
Aug</t>
  </si>
  <si>
    <t xml:space="preserve">01
Sep</t>
  </si>
  <si>
    <t xml:space="preserve">02
Sep</t>
  </si>
  <si>
    <t xml:space="preserve">03
Sep</t>
  </si>
  <si>
    <t xml:space="preserve">04
Sep</t>
  </si>
  <si>
    <t xml:space="preserve">05
Sep</t>
  </si>
  <si>
    <t xml:space="preserve">06
Sep</t>
  </si>
  <si>
    <t xml:space="preserve">07
Sep</t>
  </si>
  <si>
    <t xml:space="preserve">08
Sep</t>
  </si>
  <si>
    <t xml:space="preserve">09
Sep</t>
  </si>
  <si>
    <t xml:space="preserve">10
Sep</t>
  </si>
  <si>
    <t xml:space="preserve">11
Sep</t>
  </si>
  <si>
    <t xml:space="preserve">12
Sep</t>
  </si>
  <si>
    <t xml:space="preserve">13
Sep</t>
  </si>
  <si>
    <t xml:space="preserve">14
Sep</t>
  </si>
  <si>
    <t xml:space="preserve">15
Sep</t>
  </si>
  <si>
    <t xml:space="preserve">Day</t>
  </si>
  <si>
    <t xml:space="preserve">Th</t>
  </si>
  <si>
    <t xml:space="preserve">Fr</t>
  </si>
  <si>
    <t xml:space="preserve">Sa</t>
  </si>
  <si>
    <t xml:space="preserve">Su</t>
  </si>
  <si>
    <t xml:space="preserve">Mo</t>
  </si>
  <si>
    <t xml:space="preserve">Tu</t>
  </si>
  <si>
    <t xml:space="preserve">We</t>
  </si>
  <si>
    <t xml:space="preserve">  All</t>
  </si>
  <si>
    <t xml:space="preserve">T01</t>
  </si>
  <si>
    <t xml:space="preserve">Kick-off, scope freeze &amp; sign-off of all 14 modules</t>
  </si>
  <si>
    <t xml:space="preserve">0. Project Setup</t>
  </si>
  <si>
    <t xml:space="preserve">Must</t>
  </si>
  <si>
    <t xml:space="preserve">T47</t>
  </si>
  <si>
    <t xml:space="preserve">Defect fix window - all tracks (P1/P2 only, feature freeze in force)</t>
  </si>
  <si>
    <t xml:space="preserve">  Tech Lead</t>
  </si>
  <si>
    <t xml:space="preserve">T02</t>
  </si>
  <si>
    <t xml:space="preserve">Master ERD &amp; database schema freeze (all modules)</t>
  </si>
  <si>
    <t xml:space="preserve">T06</t>
  </si>
  <si>
    <t xml:space="preserve">Organisation Setup - company, branch, division, department, section, locati...</t>
  </si>
  <si>
    <t xml:space="preserve">1. Admin / Config / Setup</t>
  </si>
  <si>
    <t xml:space="preserve">T07</t>
  </si>
  <si>
    <t xml:space="preserve">Job Structure - grade, designation, job role, job description, reporting hi...</t>
  </si>
  <si>
    <t xml:space="preserve">T08</t>
  </si>
  <si>
    <t xml:space="preserve">Employee Configuration - employee type/category, confirmation rule, ID poli...</t>
  </si>
  <si>
    <t xml:space="preserve">T25</t>
  </si>
  <si>
    <t xml:space="preserve">HR Policy Management - policy library, versioning, publish &amp; acknowledgemen...</t>
  </si>
  <si>
    <t xml:space="preserve">2. HRIS Operation</t>
  </si>
  <si>
    <t xml:space="preserve">Should</t>
  </si>
  <si>
    <t xml:space="preserve">T26</t>
  </si>
  <si>
    <t xml:space="preserve">HR Reports &amp; Analytics - reporting framework, HR dashboard, standard report...</t>
  </si>
  <si>
    <t xml:space="preserve">T46</t>
  </si>
  <si>
    <t xml:space="preserve">Integration, code review, performance tuning, UAT build deployment</t>
  </si>
  <si>
    <t xml:space="preserve">  Dev 1 (Platform)</t>
  </si>
  <si>
    <t xml:space="preserve">T03</t>
  </si>
  <si>
    <t xml:space="preserve">Dev/Test environment, repository, CI pipeline, coding standards</t>
  </si>
  <si>
    <t xml:space="preserve">T04</t>
  </si>
  <si>
    <t xml:space="preserve">Common framework: audit stamp, auto-numbering, notification, file store</t>
  </si>
  <si>
    <t xml:space="preserve">T11</t>
  </si>
  <si>
    <t xml:space="preserve">Generic approval workflow engine - multi-level, delegation, escalation, SLA</t>
  </si>
  <si>
    <t xml:space="preserve">6. HR Request &amp; Approval</t>
  </si>
  <si>
    <t xml:space="preserve">T12</t>
  </si>
  <si>
    <t xml:space="preserve">Request catalogue, approval inbox/outbox, e-mail &amp; in-app notification</t>
  </si>
  <si>
    <t xml:space="preserve">T27</t>
  </si>
  <si>
    <t xml:space="preserve">Role / User / Employee access management, menu &amp; field permission matrix</t>
  </si>
  <si>
    <t xml:space="preserve">14. Security &amp; Administration</t>
  </si>
  <si>
    <t xml:space="preserve">T28</t>
  </si>
  <si>
    <t xml:space="preserve">Audit log, user activity trail, login history, data-change history</t>
  </si>
  <si>
    <t xml:space="preserve">T41</t>
  </si>
  <si>
    <t xml:space="preserve">ESS portal - profile, attendance, leave apply, payslip, requests, letters, ...</t>
  </si>
  <si>
    <t xml:space="preserve">12. Employee Self-Service</t>
  </si>
  <si>
    <t xml:space="preserve">  Dev 2 (Lifecycle)</t>
  </si>
  <si>
    <t xml:space="preserve">T13</t>
  </si>
  <si>
    <t xml:space="preserve">Employee Management - core profile (personal, official, contact, family, ed...</t>
  </si>
  <si>
    <t xml:space="preserve">T14</t>
  </si>
  <si>
    <t xml:space="preserve">Employee Management - service book, transfer/posting, confirmation, bulk im...</t>
  </si>
  <si>
    <t xml:space="preserve">T29</t>
  </si>
  <si>
    <t xml:space="preserve">Promotion &amp; Increment - proposal, approval, effect on grade &amp; payroll, history</t>
  </si>
  <si>
    <t xml:space="preserve">T30</t>
  </si>
  <si>
    <t xml:space="preserve">Document types, upload &amp; versioning, expiry alerts, bulk upload, employee d...</t>
  </si>
  <si>
    <t xml:space="preserve">10. Employee Document Mgmt</t>
  </si>
  <si>
    <t xml:space="preserve">T31</t>
  </si>
  <si>
    <t xml:space="preserve">Resignation, notice period, clearance checklist, exit interview, service ce...</t>
  </si>
  <si>
    <t xml:space="preserve">13. Employee Exit / Separation</t>
  </si>
  <si>
    <t xml:space="preserve">  Dev 3 (Time)</t>
  </si>
  <si>
    <t xml:space="preserve">T09</t>
  </si>
  <si>
    <t xml:space="preserve">HR Calendar - holiday calendar, weekend policy, leave &amp; fiscal year, event ...</t>
  </si>
  <si>
    <t xml:space="preserve">T10</t>
  </si>
  <si>
    <t xml:space="preserve">Shift &amp; Attendance Setup - shift master, roster pattern, grace/late rule, O...</t>
  </si>
  <si>
    <t xml:space="preserve">T21</t>
  </si>
  <si>
    <t xml:space="preserve">Attendance Management - device sync, daily attendance, roster, OT, manual r...</t>
  </si>
  <si>
    <t xml:space="preserve">T22</t>
  </si>
  <si>
    <t xml:space="preserve">Leave &amp; IOM - leave types, entitlement, accrual, application, approval, bal...</t>
  </si>
  <si>
    <t xml:space="preserve">T23</t>
  </si>
  <si>
    <t xml:space="preserve">Inter-Office Memo (IOM) - drafting, routing, acknowledgement, archive</t>
  </si>
  <si>
    <t xml:space="preserve">T24</t>
  </si>
  <si>
    <t xml:space="preserve">Attendance &amp; leave reports (late/absent, OT register, leave ledger)</t>
  </si>
  <si>
    <t xml:space="preserve">  Dev 4 (Payroll)</t>
  </si>
  <si>
    <t xml:space="preserve">T15</t>
  </si>
  <si>
    <t xml:space="preserve">Salary structure, pay component &amp; formula engine, grade-wise pay scale</t>
  </si>
  <si>
    <t xml:space="preserve">3. Payroll &amp; Compensation</t>
  </si>
  <si>
    <t xml:space="preserve">T16</t>
  </si>
  <si>
    <t xml:space="preserve">Employee salary assignment, arrear/adjustment setup, income tax &amp; AIT confi...</t>
  </si>
  <si>
    <t xml:space="preserve">T32</t>
  </si>
  <si>
    <t xml:space="preserve">Monthly payroll processing - attendance &amp; leave integration, arrear, deduct...</t>
  </si>
  <si>
    <t xml:space="preserve">T33</t>
  </si>
  <si>
    <t xml:space="preserve">Payslip, bank advice / disbursement file, payroll register, tax statement</t>
  </si>
  <si>
    <t xml:space="preserve">T34</t>
  </si>
  <si>
    <t xml:space="preserve">TA/DA Bill - travel request, bill entry, policy-based entitlement, approval...</t>
  </si>
  <si>
    <t xml:space="preserve">T35</t>
  </si>
  <si>
    <t xml:space="preserve">Provident Fund - contribution, ledger, interest, loan &amp; withdrawal; Gratuit...</t>
  </si>
  <si>
    <t xml:space="preserve">5. Benefits (PF / Gratuity)</t>
  </si>
  <si>
    <t xml:space="preserve">T36</t>
  </si>
  <si>
    <t xml:space="preserve">Final settlement - exit dues, gratuity, PF, leave encashment; payroll defec...</t>
  </si>
  <si>
    <t xml:space="preserve">Could</t>
  </si>
  <si>
    <t xml:space="preserve">  Dev 5 (Talent)</t>
  </si>
  <si>
    <t xml:space="preserve">T17</t>
  </si>
  <si>
    <t xml:space="preserve">Manpower requisition &amp; approval, job posting, career page</t>
  </si>
  <si>
    <t xml:space="preserve">4. Recruitment / ATS</t>
  </si>
  <si>
    <t xml:space="preserve">T18</t>
  </si>
  <si>
    <t xml:space="preserve">Applicant pipeline, shortlist, interview schedule &amp; scoring, offer, onboard...</t>
  </si>
  <si>
    <t xml:space="preserve">T37</t>
  </si>
  <si>
    <t xml:space="preserve">Letter templates, merge fields, auto-numbering, approval, PDF generation &amp; ...</t>
  </si>
  <si>
    <t xml:space="preserve">7. HR Letters &amp; Certificates</t>
  </si>
  <si>
    <t xml:space="preserve">T38</t>
  </si>
  <si>
    <t xml:space="preserve">Asset register, issue / return / transfer, acknowledgement, employee-wise a...</t>
  </si>
  <si>
    <t xml:space="preserve">8. HR Asset Assignment</t>
  </si>
  <si>
    <t xml:space="preserve">T39</t>
  </si>
  <si>
    <t xml:space="preserve">Training plan &amp; calendar, nomination, attendance, evaluation, cost &amp; effect...</t>
  </si>
  <si>
    <t xml:space="preserve">9. Training &amp; Development</t>
  </si>
  <si>
    <t xml:space="preserve">T40</t>
  </si>
  <si>
    <t xml:space="preserve">KPI / goal setting, appraisal cycle, self &amp; manager review, rating, calibra...</t>
  </si>
  <si>
    <t xml:space="preserve">11. Performance Management</t>
  </si>
  <si>
    <t xml:space="preserve">  QA / BA</t>
  </si>
  <si>
    <t xml:space="preserve">T05</t>
  </si>
  <si>
    <t xml:space="preserve">Test strategy &amp; master test-case backlog</t>
  </si>
  <si>
    <t xml:space="preserve">T19</t>
  </si>
  <si>
    <t xml:space="preserve">Wave-1 test cases + seeded test data (org, jobs, employees)</t>
  </si>
  <si>
    <t xml:space="preserve">QA</t>
  </si>
  <si>
    <t xml:space="preserve">T20</t>
  </si>
  <si>
    <t xml:space="preserve">Test cycle - Organisation, Job Structure, HR Calendar, Shift Setup</t>
  </si>
  <si>
    <t xml:space="preserve">T42</t>
  </si>
  <si>
    <t xml:space="preserve">Test cycle - Employee Mgmt, Approval engine, Recruitment; defect logging</t>
  </si>
  <si>
    <t xml:space="preserve">T43</t>
  </si>
  <si>
    <t xml:space="preserve">Test cycle - Attendance, Payroll, Security, Letters, Promotion; regression ...</t>
  </si>
  <si>
    <t xml:space="preserve">T44</t>
  </si>
  <si>
    <t xml:space="preserve">End-to-end scenario test: hire - attendance - leave - payroll - exit; regre...</t>
  </si>
  <si>
    <t xml:space="preserve">T45</t>
  </si>
  <si>
    <t xml:space="preserve">UAT pack, demo script, release notes, go / no-go checklist</t>
  </si>
  <si>
    <t xml:space="preserve">MILESTONES</t>
  </si>
  <si>
    <t xml:space="preserve">TASK PLAN - HRM / HRIS BUILD (27 Aug - 15 Sep 2026)</t>
  </si>
  <si>
    <t xml:space="preserve">Duration is calculated by formula from the Calendar sheet. Update the Status column as work progresses.</t>
  </si>
  <si>
    <t xml:space="preserve">Task / Deliverable Scope</t>
  </si>
  <si>
    <t xml:space="preserve">Owner (Track)</t>
  </si>
  <si>
    <t xml:space="preserve">Start</t>
  </si>
  <si>
    <t xml:space="preserve">Finish</t>
  </si>
  <si>
    <t xml:space="preserve">Working Days</t>
  </si>
  <si>
    <t xml:space="preserve">Depends On</t>
  </si>
  <si>
    <t xml:space="preserve">Scope Tier</t>
  </si>
  <si>
    <t xml:space="preserve">Output</t>
  </si>
  <si>
    <t xml:space="preserve">Status</t>
  </si>
  <si>
    <t xml:space="preserve">All</t>
  </si>
  <si>
    <t xml:space="preserve">Signed scope baseline</t>
  </si>
  <si>
    <t xml:space="preserve">Not started</t>
  </si>
  <si>
    <t xml:space="preserve">ERD + migration scripts</t>
  </si>
  <si>
    <t xml:space="preserve">Environments live</t>
  </si>
  <si>
    <t xml:space="preserve">Shared libraries</t>
  </si>
  <si>
    <t xml:space="preserve">Test plan v1.0</t>
  </si>
  <si>
    <t xml:space="preserve">Organisation Setup - company, branch, division, department, section, location, cost centre</t>
  </si>
  <si>
    <t xml:space="preserve">Org master screens</t>
  </si>
  <si>
    <t xml:space="preserve">Job Structure - grade, designation, job role, job description, reporting hierarchy</t>
  </si>
  <si>
    <t xml:space="preserve">Job structure module</t>
  </si>
  <si>
    <t xml:space="preserve">Employee Configuration - employee type/category, confirmation rule, ID policy, custom fields</t>
  </si>
  <si>
    <t xml:space="preserve">Employee config module</t>
  </si>
  <si>
    <t xml:space="preserve">HR Calendar - holiday calendar, weekend policy, leave &amp; fiscal year, event calendar</t>
  </si>
  <si>
    <t xml:space="preserve">HR calendar module</t>
  </si>
  <si>
    <t xml:space="preserve">Shift &amp; Attendance Setup - shift master, roster pattern, grace/late rule, OT rule, device mapping</t>
  </si>
  <si>
    <t xml:space="preserve">Shift setup module</t>
  </si>
  <si>
    <t xml:space="preserve">Workflow engine</t>
  </si>
  <si>
    <t xml:space="preserve">Request &amp; approval UI</t>
  </si>
  <si>
    <t xml:space="preserve">Employee Management - core profile (personal, official, contact, family, education, experience)</t>
  </si>
  <si>
    <t xml:space="preserve">Employee master</t>
  </si>
  <si>
    <t xml:space="preserve">Employee Management - service book, transfer/posting, confirmation, bulk import</t>
  </si>
  <si>
    <t xml:space="preserve">T13,T08</t>
  </si>
  <si>
    <t xml:space="preserve">Employee lifecycle screens</t>
  </si>
  <si>
    <t xml:space="preserve">Payroll config</t>
  </si>
  <si>
    <t xml:space="preserve">Employee salary assignment, arrear/adjustment setup, income tax &amp; AIT configuration</t>
  </si>
  <si>
    <t xml:space="preserve">T15,T13</t>
  </si>
  <si>
    <t xml:space="preserve">Salary assignment</t>
  </si>
  <si>
    <t xml:space="preserve">T02,T07</t>
  </si>
  <si>
    <t xml:space="preserve">Requisition &amp; posting</t>
  </si>
  <si>
    <t xml:space="preserve">Applicant pipeline, shortlist, interview schedule &amp; scoring, offer, onboarding hand-off</t>
  </si>
  <si>
    <t xml:space="preserve">ATS pipeline</t>
  </si>
  <si>
    <t xml:space="preserve">Test cases + data set</t>
  </si>
  <si>
    <t xml:space="preserve">T06,T07,T09,T10</t>
  </si>
  <si>
    <t xml:space="preserve">Defect log W1</t>
  </si>
  <si>
    <t xml:space="preserve">Attendance Management - device sync, daily attendance, roster, OT, manual regularisation</t>
  </si>
  <si>
    <t xml:space="preserve">Attendance module</t>
  </si>
  <si>
    <t xml:space="preserve">Leave &amp; IOM - leave types, entitlement, accrual, application, approval, balance, encashment</t>
  </si>
  <si>
    <t xml:space="preserve">T09,T11</t>
  </si>
  <si>
    <t xml:space="preserve">Leave module</t>
  </si>
  <si>
    <t xml:space="preserve">IOM module</t>
  </si>
  <si>
    <t xml:space="preserve">T21,T22</t>
  </si>
  <si>
    <t xml:space="preserve">Report pack</t>
  </si>
  <si>
    <t xml:space="preserve">HR Policy Management - policy library, versioning, publish &amp; acknowledgement tracking</t>
  </si>
  <si>
    <t xml:space="preserve">Policy module</t>
  </si>
  <si>
    <t xml:space="preserve">HR Reports &amp; Analytics - reporting framework, HR dashboard, standard report pack, export</t>
  </si>
  <si>
    <t xml:space="preserve">T14,T21</t>
  </si>
  <si>
    <t xml:space="preserve">Dashboard + reports</t>
  </si>
  <si>
    <t xml:space="preserve">RBAC module</t>
  </si>
  <si>
    <t xml:space="preserve">Audit &amp; LOG</t>
  </si>
  <si>
    <t xml:space="preserve">T14,T07</t>
  </si>
  <si>
    <t xml:space="preserve">Promotion module</t>
  </si>
  <si>
    <t xml:space="preserve">Document types, upload &amp; versioning, expiry alerts, bulk upload, employee dossier</t>
  </si>
  <si>
    <t xml:space="preserve">Document module</t>
  </si>
  <si>
    <t xml:space="preserve">Resignation, notice period, clearance checklist, exit interview, service certificate trigger</t>
  </si>
  <si>
    <t xml:space="preserve">T14,T11</t>
  </si>
  <si>
    <t xml:space="preserve">Exit module</t>
  </si>
  <si>
    <t xml:space="preserve">Monthly payroll processing - attendance &amp; leave integration, arrear, deduction, hold/release</t>
  </si>
  <si>
    <t xml:space="preserve">T16,T21</t>
  </si>
  <si>
    <t xml:space="preserve">Payroll run</t>
  </si>
  <si>
    <t xml:space="preserve">Payroll outputs</t>
  </si>
  <si>
    <t xml:space="preserve">TA/DA Bill - travel request, bill entry, policy-based entitlement, approval, payroll posting</t>
  </si>
  <si>
    <t xml:space="preserve">T11,T32</t>
  </si>
  <si>
    <t xml:space="preserve">TADA module</t>
  </si>
  <si>
    <t xml:space="preserve">Provident Fund - contribution, ledger, interest, loan &amp; withdrawal; Gratuity accrual &amp; calculation</t>
  </si>
  <si>
    <t xml:space="preserve">PF &amp; gratuity</t>
  </si>
  <si>
    <t xml:space="preserve">Final settlement - exit dues, gratuity, PF, leave encashment; payroll defect fixes</t>
  </si>
  <si>
    <t xml:space="preserve">T31,T35</t>
  </si>
  <si>
    <t xml:space="preserve">Final settlement</t>
  </si>
  <si>
    <t xml:space="preserve">Letter templates, merge fields, auto-numbering, approval, PDF generation &amp; register</t>
  </si>
  <si>
    <t xml:space="preserve">Letter module</t>
  </si>
  <si>
    <t xml:space="preserve">Asset register, issue / return / transfer, acknowledgement, employee-wise asset ledger</t>
  </si>
  <si>
    <t xml:space="preserve">Asset module</t>
  </si>
  <si>
    <t xml:space="preserve">Training plan &amp; calendar, nomination, attendance, evaluation, cost &amp; effectiveness tracking</t>
  </si>
  <si>
    <t xml:space="preserve">Training module</t>
  </si>
  <si>
    <t xml:space="preserve">KPI / goal setting, appraisal cycle, self &amp; manager review, rating, calibration, PIP</t>
  </si>
  <si>
    <t xml:space="preserve">T07,T14</t>
  </si>
  <si>
    <t xml:space="preserve">Appraisal module</t>
  </si>
  <si>
    <t xml:space="preserve">ESS portal - profile, attendance, leave apply, payslip, requests, letters, document view</t>
  </si>
  <si>
    <t xml:space="preserve">T22,T33,T27</t>
  </si>
  <si>
    <t xml:space="preserve">ESS portal</t>
  </si>
  <si>
    <t xml:space="preserve">T14,T12,T18</t>
  </si>
  <si>
    <t xml:space="preserve">Defect log W2a</t>
  </si>
  <si>
    <t xml:space="preserve">Test cycle - Attendance, Payroll, Security, Letters, Promotion; regression cycle 1</t>
  </si>
  <si>
    <t xml:space="preserve">T21,T32,T27,T37,T29</t>
  </si>
  <si>
    <t xml:space="preserve">Regression report 1</t>
  </si>
  <si>
    <t xml:space="preserve">End-to-end scenario test: hire - attendance - leave - payroll - exit; regression cycle 2</t>
  </si>
  <si>
    <t xml:space="preserve">T33,T31,T41</t>
  </si>
  <si>
    <t xml:space="preserve">Regression report 2</t>
  </si>
  <si>
    <t xml:space="preserve">UAT hand-over pack</t>
  </si>
  <si>
    <t xml:space="preserve">UAT build v1.0</t>
  </si>
  <si>
    <t xml:space="preserve">Stabilised build</t>
  </si>
  <si>
    <t xml:space="preserve">MODULE COVERAGE - ALL 14 AREAS</t>
  </si>
  <si>
    <t xml:space="preserve">Every requested module mapped to its build tasks, owner, delivery date and scope tier.</t>
  </si>
  <si>
    <t xml:space="preserve">#</t>
  </si>
  <si>
    <t xml:space="preserve">Module / Sub-module</t>
  </si>
  <si>
    <t xml:space="preserve">Scope delivered by 15 Sep</t>
  </si>
  <si>
    <t xml:space="preserve">Owner</t>
  </si>
  <si>
    <t xml:space="preserve">Delivered by</t>
  </si>
  <si>
    <t xml:space="preserve">1</t>
  </si>
  <si>
    <t xml:space="preserve">Administration / Config / Setup - Organisation Setup</t>
  </si>
  <si>
    <t xml:space="preserve">Company, branch, division, department, section, location, cost centre masters</t>
  </si>
  <si>
    <t xml:space="preserve">31-Aug (D3)</t>
  </si>
  <si>
    <t xml:space="preserve">Administration / Config / Setup - Job Structure</t>
  </si>
  <si>
    <t xml:space="preserve">Grade, designation, job role, job description, reporting hierarchy</t>
  </si>
  <si>
    <t xml:space="preserve">02-Sep (D5)</t>
  </si>
  <si>
    <t xml:space="preserve">Administration / Config / Setup - Employee Configuration</t>
  </si>
  <si>
    <t xml:space="preserve">Employee type/category, confirmation rules, ID/code policy, custom fields</t>
  </si>
  <si>
    <t xml:space="preserve">03-Sep (D6)</t>
  </si>
  <si>
    <t xml:space="preserve">Administration / Config / Setup - HR Calendar</t>
  </si>
  <si>
    <t xml:space="preserve">Holiday calendar, weekend policy, leave &amp; fiscal year, event calendar</t>
  </si>
  <si>
    <t xml:space="preserve">Administration / Config / Setup - Shift &amp; Attendance Setup</t>
  </si>
  <si>
    <t xml:space="preserve">Shift master, roster pattern, grace/late rules, OT rules, device mapping</t>
  </si>
  <si>
    <t xml:space="preserve">HRIS Operation - Employee Management</t>
  </si>
  <si>
    <t xml:space="preserve">Full profile, service book, transfer/posting, confirmation, bulk import</t>
  </si>
  <si>
    <t xml:space="preserve">T13, T14</t>
  </si>
  <si>
    <t xml:space="preserve">HRIS Operation - Attendance Management</t>
  </si>
  <si>
    <t xml:space="preserve">Device sync, daily attendance, roster, OT, manual regularisation, reports</t>
  </si>
  <si>
    <t xml:space="preserve">T21, T24</t>
  </si>
  <si>
    <t xml:space="preserve">14-Sep (D13)</t>
  </si>
  <si>
    <t xml:space="preserve">HRIS Operation - Leave &amp; IOM Management</t>
  </si>
  <si>
    <t xml:space="preserve">Leave types, entitlement, accrual, application/approval, balance, encashment; IOM routing</t>
  </si>
  <si>
    <t xml:space="preserve">T22, T23</t>
  </si>
  <si>
    <t xml:space="preserve">13-Sep (D12)</t>
  </si>
  <si>
    <t xml:space="preserve">HRIS Operation - TA/DA Bill</t>
  </si>
  <si>
    <t xml:space="preserve">Travel request, bill entry, entitlement by grade, approval, posting to payroll</t>
  </si>
  <si>
    <t xml:space="preserve">HRIS Operation - HR Policy Management</t>
  </si>
  <si>
    <t xml:space="preserve">Policy library, versioning, publication, employee acknowledgement tracking</t>
  </si>
  <si>
    <t xml:space="preserve">07-Sep (D8)</t>
  </si>
  <si>
    <t xml:space="preserve">HRIS Operation - HR Reports &amp; Analytics</t>
  </si>
  <si>
    <t xml:space="preserve">Reporting framework, HR dashboard, standard report pack, Excel/PDF export</t>
  </si>
  <si>
    <t xml:space="preserve">10-Sep (D11)</t>
  </si>
  <si>
    <t xml:space="preserve">HRIS Operation - Promotion &amp; Increment</t>
  </si>
  <si>
    <t xml:space="preserve">Proposal, approval, grade/salary effect, effective-dated history</t>
  </si>
  <si>
    <t xml:space="preserve">Payroll &amp; Compensation &amp; Benefits</t>
  </si>
  <si>
    <t xml:space="preserve">Pay structure &amp; formula engine, salary assignment, tax config, monthly run, payslip, bank advice, register</t>
  </si>
  <si>
    <t xml:space="preserve">T15, T16, T32, T33</t>
  </si>
  <si>
    <t xml:space="preserve">4</t>
  </si>
  <si>
    <t xml:space="preserve">Recruitment / ATS</t>
  </si>
  <si>
    <t xml:space="preserve">Requisition &amp; approval, job posting, career page, applicant pipeline, interview &amp; scoring, offer</t>
  </si>
  <si>
    <t xml:space="preserve">T17, T18</t>
  </si>
  <si>
    <t xml:space="preserve">Benefits Management (PF / Gratuity)</t>
  </si>
  <si>
    <t xml:space="preserve">PF contribution, ledger, interest, loan/withdrawal; gratuity accrual &amp; calculation; final settlement</t>
  </si>
  <si>
    <t xml:space="preserve">T35, T36</t>
  </si>
  <si>
    <t xml:space="preserve">15-Sep (D14)</t>
  </si>
  <si>
    <t xml:space="preserve">6</t>
  </si>
  <si>
    <t xml:space="preserve">HR Request &amp; Approval</t>
  </si>
  <si>
    <t xml:space="preserve">Generic multi-level workflow engine, delegation, escalation, SLA, request catalogue, approval inbox</t>
  </si>
  <si>
    <t xml:space="preserve">T11, T12</t>
  </si>
  <si>
    <t xml:space="preserve">7</t>
  </si>
  <si>
    <t xml:space="preserve">HR Letters &amp; Certificates</t>
  </si>
  <si>
    <t xml:space="preserve">Templates with merge fields, auto-numbering, approval, PDF generation, issue register</t>
  </si>
  <si>
    <t xml:space="preserve">8</t>
  </si>
  <si>
    <t xml:space="preserve">HR Asset Assignment</t>
  </si>
  <si>
    <t xml:space="preserve">Asset register, issue/return/transfer, acknowledgement, employee-wise asset ledger</t>
  </si>
  <si>
    <t xml:space="preserve">08-Sep (D9)</t>
  </si>
  <si>
    <t xml:space="preserve">9</t>
  </si>
  <si>
    <t xml:space="preserve">Training &amp; Development</t>
  </si>
  <si>
    <t xml:space="preserve">10</t>
  </si>
  <si>
    <t xml:space="preserve">Employee Document Management</t>
  </si>
  <si>
    <t xml:space="preserve">09-Sep (D10)</t>
  </si>
  <si>
    <t xml:space="preserve">11</t>
  </si>
  <si>
    <t xml:space="preserve">Performance Management</t>
  </si>
  <si>
    <t xml:space="preserve">KPI/goal setting, appraisal cycle, self &amp; manager review, rating, calibration, PIP</t>
  </si>
  <si>
    <t xml:space="preserve">12</t>
  </si>
  <si>
    <t xml:space="preserve">Employee Self-Service (ESS)</t>
  </si>
  <si>
    <t xml:space="preserve">Profile, attendance, leave apply, payslip, request submission, letters, document view</t>
  </si>
  <si>
    <t xml:space="preserve">13</t>
  </si>
  <si>
    <t xml:space="preserve">Employee Exit / Separation</t>
  </si>
  <si>
    <t xml:space="preserve">Resignation, notice period, clearance checklist, exit interview, certificate, final settlement</t>
  </si>
  <si>
    <t xml:space="preserve">T31, T36</t>
  </si>
  <si>
    <t xml:space="preserve">14</t>
  </si>
  <si>
    <t xml:space="preserve">Security &amp; Administration (User Control / LOG)</t>
  </si>
  <si>
    <t xml:space="preserve">Role/user/employee access management, menu &amp; field permission matrix, audit log, activity trail</t>
  </si>
  <si>
    <t xml:space="preserve">T27, T28</t>
  </si>
  <si>
    <t xml:space="preserve">MILESTONES, GATES &amp; EXIT CRITERIA</t>
  </si>
  <si>
    <t xml:space="preserve">Each gate must be signed off before the next wave is declared started.</t>
  </si>
  <si>
    <t xml:space="preserve">Date</t>
  </si>
  <si>
    <t xml:space="preserve">Milestone</t>
  </si>
  <si>
    <t xml:space="preserve">Exit criteria / definition of done</t>
  </si>
  <si>
    <t xml:space="preserve">Not reached</t>
  </si>
  <si>
    <t xml:space="preserve">RISK REGISTER &amp; DE-SCOPE LADDER</t>
  </si>
  <si>
    <t xml:space="preserve">If the plan slips, drop scope from the bottom of the de-scope ladder first - never compress QA.</t>
  </si>
  <si>
    <t xml:space="preserve">Risk / Constraint</t>
  </si>
  <si>
    <t xml:space="preserve">Impact</t>
  </si>
  <si>
    <t xml:space="preserve">Likelihood</t>
  </si>
  <si>
    <t xml:space="preserve">Mitigation</t>
  </si>
  <si>
    <t xml:space="preserve">R1</t>
  </si>
  <si>
    <t xml:space="preserve">Only 14 working days for 14 modules (Fri/Sat are non-working) - the single largest constraint</t>
  </si>
  <si>
    <t xml:space="preserve">High</t>
  </si>
  <si>
    <t xml:space="preserve">Fixed scope tiers (Must/Should/Could). Could-tier features move to Phase 2 rather than slipping the date.</t>
  </si>
  <si>
    <t xml:space="preserve">R2</t>
  </si>
  <si>
    <t xml:space="preserve">Payroll depends on Attendance + Leave being stable; any slip in Dev 3 cascades into Dev 4</t>
  </si>
  <si>
    <t xml:space="preserve">Dry-run payroll on 08-Sep (M2) with partial attendance data; contract the interface on Day 2.</t>
  </si>
  <si>
    <t xml:space="preserve">R3</t>
  </si>
  <si>
    <t xml:space="preserve">Schema churn after ERD freeze forces rework across all tracks</t>
  </si>
  <si>
    <t xml:space="preserve">Medium</t>
  </si>
  <si>
    <t xml:space="preserve">Hard freeze on 30-Aug (D2). Any change after that needs Tech Lead approval and a written impact note.</t>
  </si>
  <si>
    <t xml:space="preserve">R4</t>
  </si>
  <si>
    <t xml:space="preserve">Attendance device (biometric/RFID) integration blocked by hardware or API access</t>
  </si>
  <si>
    <t xml:space="preserve">Build against a mock device feed from Day 1; confirm real device API by 31-Aug or run file-import fallback.</t>
  </si>
  <si>
    <t xml:space="preserve">R5</t>
  </si>
  <si>
    <t xml:space="preserve">Performance Management and Training land in the last 4 days with no buffer</t>
  </si>
  <si>
    <t xml:space="preserve">Explicitly Could-tier. Deliver configuration + core cycle only; advanced calibration/PIP in Phase 2.</t>
  </si>
  <si>
    <t xml:space="preserve">R6</t>
  </si>
  <si>
    <t xml:space="preserve">Defects found in end-to-end testing (12-14 Sep) with only 1 fix day left</t>
  </si>
  <si>
    <t xml:space="preserve">Feature freeze from 10-Sep (M3). Only P1/P2 defects fixed after 14-Sep; P3+ logged for Phase 2.</t>
  </si>
  <si>
    <t xml:space="preserve">R7</t>
  </si>
  <si>
    <t xml:space="preserve">Statutory rules (income tax slab, PF/gratuity formula, labour law leave rules) not confirmed by business</t>
  </si>
  <si>
    <t xml:space="preserve">Escalate for written confirmation by 31-Aug. Build formulas as configurable parameters, never hard-coded.</t>
  </si>
  <si>
    <t xml:space="preserve">R8</t>
  </si>
  <si>
    <t xml:space="preserve">Single QA resource across 14 modules becomes a bottleneck from 08-Sep</t>
  </si>
  <si>
    <t xml:space="preserve">Developers own unit tests; QA focuses on integration &amp; end-to-end. Add a second tester from 09-Sep if available.</t>
  </si>
  <si>
    <t xml:space="preserve">R9</t>
  </si>
  <si>
    <t xml:space="preserve">Public holiday or leave inside the window reduces available days further</t>
  </si>
  <si>
    <t xml:space="preserve">Confirm the holiday calendar on Day 1 and re-baseline the Gantt immediately if a day is lost.</t>
  </si>
  <si>
    <t xml:space="preserve">R10</t>
  </si>
  <si>
    <t xml:space="preserve">Reports &amp; Analytics scope expands once users see the dashboard</t>
  </si>
  <si>
    <t xml:space="preserve">Freeze the standard report list at kick-off (max 15 reports). Everything else is a Phase-2 change request.</t>
  </si>
  <si>
    <t xml:space="preserve">  DE-SCOPE LADDER - if the 15 Sep date is at risk, cut in this order (top item cut first)</t>
  </si>
  <si>
    <t xml:space="preserve">Performance Management - calibration, PIP and 360-degree feedback (keep goal setting + basic appraisal)</t>
  </si>
  <si>
    <t xml:space="preserve">Training &amp; Development - evaluation and cost/effectiveness tracking (keep plan, calendar, nomination)</t>
  </si>
  <si>
    <t xml:space="preserve">HR Reports &amp; Analytics - anything beyond the 15 agreed standard reports and one dashboard</t>
  </si>
  <si>
    <t xml:space="preserve">Recruitment / ATS - public career page and candidate self-registration (keep internal requisition to offer)</t>
  </si>
  <si>
    <t xml:space="preserve">Benefits - PF loan and withdrawal workflow (keep contribution, ledger and gratuity calculation)</t>
  </si>
  <si>
    <t xml:space="preserve">ESS - document view and letter download (keep profile, attendance, leave, payslip)</t>
  </si>
  <si>
    <t xml:space="preserve">IOM - archive and full-text search (keep drafting, routing and acknowledgement)</t>
  </si>
  <si>
    <t xml:space="preserve">WORKING CALENDAR</t>
  </si>
  <si>
    <t xml:space="preserve">Working week = Sunday-Thursday. Friday &amp; Saturday are non-working days.</t>
  </si>
  <si>
    <t xml:space="preserve">Day #</t>
  </si>
  <si>
    <t xml:space="preserve">Weekday</t>
  </si>
  <si>
    <t xml:space="preserve">D1</t>
  </si>
  <si>
    <t xml:space="preserve">Thursday</t>
  </si>
  <si>
    <t xml:space="preserve">Wave 0-1 : Foundation</t>
  </si>
  <si>
    <t xml:space="preserve">D2</t>
  </si>
  <si>
    <t xml:space="preserve">Sunday</t>
  </si>
  <si>
    <t xml:space="preserve">D3</t>
  </si>
  <si>
    <t xml:space="preserve">Monday</t>
  </si>
  <si>
    <t xml:space="preserve">D4</t>
  </si>
  <si>
    <t xml:space="preserve">Tuesday</t>
  </si>
  <si>
    <t xml:space="preserve">D5</t>
  </si>
  <si>
    <t xml:space="preserve">Wednesday</t>
  </si>
  <si>
    <t xml:space="preserve">D6</t>
  </si>
  <si>
    <t xml:space="preserve">D7</t>
  </si>
  <si>
    <t xml:space="preserve">Wave 2 : Core Operations</t>
  </si>
  <si>
    <t xml:space="preserve">D8</t>
  </si>
  <si>
    <t xml:space="preserve">D9</t>
  </si>
  <si>
    <t xml:space="preserve">D10</t>
  </si>
  <si>
    <t xml:space="preserve">D11</t>
  </si>
  <si>
    <t xml:space="preserve">D12</t>
  </si>
  <si>
    <t xml:space="preserve">Wave 3 : Integration &amp; UAT</t>
  </si>
  <si>
    <t xml:space="preserve">D13</t>
  </si>
  <si>
    <t xml:space="preserve">D14</t>
  </si>
  <si>
    <t xml:space="preserve">Total working days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</si>
</sst>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\ dd\-mmm"/>
    <numFmt numFmtId="166" formatCode="ddd\ dd\-mmm\-yyyy"/>
    <numFmt numFmtId="167" formatCode="dd\-mmm\-yyyy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2E5C8A"/>
      <name val="Arial"/>
      <family val="0"/>
      <charset val="1"/>
    </font>
    <font>
      <b val="true"/>
      <sz val="9"/>
      <color rgb="FF6A4C93"/>
      <name val="Arial"/>
      <family val="0"/>
      <charset val="1"/>
    </font>
    <font>
      <b val="true"/>
      <sz val="9"/>
      <color rgb="FF1B7F5A"/>
      <name val="Arial"/>
      <family val="0"/>
      <charset val="1"/>
    </font>
    <font>
      <b val="true"/>
      <sz val="9"/>
      <color rgb="FFC77800"/>
      <name val="Arial"/>
      <family val="0"/>
      <charset val="1"/>
    </font>
    <font>
      <b val="true"/>
      <sz val="9"/>
      <color rgb="FFA63A50"/>
      <name val="Arial"/>
      <family val="0"/>
      <charset val="1"/>
    </font>
    <font>
      <b val="true"/>
      <sz val="9"/>
      <color rgb="FF0F7B8A"/>
      <name val="Arial"/>
      <family val="0"/>
      <charset val="1"/>
    </font>
    <font>
      <b val="true"/>
      <sz val="9"/>
      <color rgb="FF5A5A5A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color rgb="FF1F3864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.5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9"/>
      <color rgb="FFC00000"/>
      <name val="Arial"/>
      <family val="0"/>
      <charset val="1"/>
    </font>
    <font>
      <b val="true"/>
      <sz val="9"/>
      <color rgb="FFBF8F00"/>
      <name val="Arial"/>
      <family val="0"/>
      <charset val="1"/>
    </font>
    <font>
      <b val="true"/>
      <sz val="9"/>
      <color rgb="FF548235"/>
      <name val="Arial"/>
      <family val="0"/>
      <charset val="1"/>
    </font>
    <font>
      <sz val="9"/>
      <color rgb="FF2E5C8A"/>
      <name val="Arial"/>
      <family val="0"/>
      <charset val="1"/>
    </font>
    <font>
      <sz val="9"/>
      <color rgb="FFC77800"/>
      <name val="Arial"/>
      <family val="0"/>
      <charset val="1"/>
    </font>
    <font>
      <sz val="9"/>
      <color rgb="FF1B7F5A"/>
      <name val="Arial"/>
      <family val="0"/>
      <charset val="1"/>
    </font>
    <font>
      <sz val="9"/>
      <color rgb="FFA63A50"/>
      <name val="Arial"/>
      <family val="0"/>
      <charset val="1"/>
    </font>
    <font>
      <sz val="9"/>
      <color rgb="FF0F7B8A"/>
      <name val="Arial"/>
      <family val="0"/>
      <charset val="1"/>
    </font>
    <font>
      <sz val="9"/>
      <color rgb="FF6A4C93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2E5C8A"/>
      </patternFill>
    </fill>
    <fill>
      <patternFill patternType="solid">
        <fgColor rgb="FFDCE6F1"/>
        <bgColor rgb="FFD9D9D9"/>
      </patternFill>
    </fill>
    <fill>
      <patternFill patternType="solid">
        <fgColor rgb="FF2E5C8A"/>
        <bgColor rgb="FF595959"/>
      </patternFill>
    </fill>
    <fill>
      <patternFill patternType="solid">
        <fgColor rgb="FFFFC000"/>
        <bgColor rgb="FFFFFF00"/>
      </patternFill>
    </fill>
    <fill>
      <patternFill patternType="solid">
        <fgColor rgb="FF808080"/>
        <bgColor rgb="FF969696"/>
      </patternFill>
    </fill>
    <fill>
      <patternFill patternType="solid">
        <fgColor rgb="FFD9D9D9"/>
        <bgColor rgb="FFDCE6F1"/>
      </patternFill>
    </fill>
    <fill>
      <patternFill patternType="solid">
        <fgColor rgb="FF6A4C93"/>
        <bgColor rgb="FF5A5A5A"/>
      </patternFill>
    </fill>
    <fill>
      <patternFill patternType="solid">
        <fgColor rgb="FF1B7F5A"/>
        <bgColor rgb="FF0F7B8A"/>
      </patternFill>
    </fill>
    <fill>
      <patternFill patternType="solid">
        <fgColor rgb="FFC77800"/>
        <bgColor rgb="FFBF8F00"/>
      </patternFill>
    </fill>
    <fill>
      <patternFill patternType="solid">
        <fgColor rgb="FFA63A50"/>
        <bgColor rgb="FF993300"/>
      </patternFill>
    </fill>
    <fill>
      <patternFill patternType="solid">
        <fgColor rgb="FF0F7B8A"/>
        <bgColor rgb="FF1B7F5A"/>
      </patternFill>
    </fill>
    <fill>
      <patternFill patternType="solid">
        <fgColor rgb="FF5A5A5A"/>
        <bgColor rgb="FF595959"/>
      </patternFill>
    </fill>
    <fill>
      <patternFill patternType="solid">
        <fgColor rgb="FFF2F6FB"/>
        <bgColor rgb="FFFFFFFF"/>
      </patternFill>
    </fill>
    <fill>
      <patternFill patternType="solid">
        <fgColor rgb="FFC00000"/>
        <bgColor rgb="FF8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9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1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11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1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1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1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2E5C8A"/>
          <bgColor rgb="FF000000"/>
        </patternFill>
      </fill>
    </dxf>
    <dxf>
      <fill>
        <patternFill patternType="solid">
          <fgColor rgb="FFF2F6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F7B8A"/>
          <bgColor rgb="FF000000"/>
        </patternFill>
      </fill>
    </dxf>
    <dxf>
      <fill>
        <patternFill patternType="solid">
          <fgColor rgb="FF1B7F5A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5A5A5A"/>
          <bgColor rgb="FF000000"/>
        </patternFill>
      </fill>
    </dxf>
    <dxf>
      <fill>
        <patternFill patternType="solid">
          <fgColor rgb="FF6A4C93"/>
          <bgColor rgb="FF000000"/>
        </patternFill>
      </fill>
    </dxf>
    <dxf>
      <fill>
        <patternFill patternType="solid">
          <fgColor rgb="FFA63A50"/>
          <bgColor rgb="FF000000"/>
        </patternFill>
      </fill>
    </dxf>
    <dxf>
      <fill>
        <patternFill patternType="solid">
          <fgColor rgb="FFC77800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BF8F00"/>
          <bgColor rgb="FF000000"/>
        </patternFill>
      </fill>
    </dxf>
    <dxf>
      <fill>
        <patternFill patternType="solid">
          <fgColor rgb="FFC000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F7B8A"/>
      <rgbColor rgb="FFBFBFBF"/>
      <rgbColor rgb="FF808080"/>
      <rgbColor rgb="FF9999FF"/>
      <rgbColor rgb="FFA63A50"/>
      <rgbColor rgb="FFF2F6FB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B7F5A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BF8F00"/>
      <rgbColor rgb="FFC77800"/>
      <rgbColor rgb="FF6A4C93"/>
      <rgbColor rgb="FF969696"/>
      <rgbColor rgb="FF1F3864"/>
      <rgbColor rgb="FF339966"/>
      <rgbColor rgb="FF003300"/>
      <rgbColor rgb="FF333300"/>
      <rgbColor rgb="FF993300"/>
      <rgbColor rgb="FF5A5A5A"/>
      <rgbColor rgb="FF2E5C8A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2"/>
    <col collapsed="false" customWidth="true" hidden="false" outlineLevel="0" max="3" min="3" style="1" width="26"/>
    <col collapsed="false" customWidth="true" hidden="false" outlineLevel="0" max="6" min="4" style="1" width="22"/>
    <col collapsed="false" customWidth="true" hidden="false" outlineLevel="0" max="7" min="7" style="1" width="10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21.75" hidden="false" customHeight="true" outlineLevel="0" collapsed="false">
      <c r="A4" s="4" t="s">
        <v>2</v>
      </c>
      <c r="B4" s="4"/>
      <c r="C4" s="4"/>
      <c r="D4" s="4"/>
      <c r="E4" s="4"/>
      <c r="F4" s="4"/>
      <c r="G4" s="4"/>
    </row>
    <row r="5" customFormat="false" ht="18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  <c r="G5" s="6"/>
    </row>
    <row r="6" customFormat="false" ht="18" hidden="false" customHeight="true" outlineLevel="0" collapsed="false">
      <c r="A6" s="5" t="s">
        <v>5</v>
      </c>
      <c r="B6" s="6" t="str">
        <f aca="false">CONCATENATE(Calendar!B20," working days - Sunday to Thursday; Friday &amp; Saturday are non-working")</f>
        <v>14 working days - Sunday to Thursday; Friday &amp; Saturday are non-working</v>
      </c>
      <c r="C6" s="6"/>
      <c r="D6" s="6"/>
      <c r="E6" s="6"/>
      <c r="F6" s="6"/>
      <c r="G6" s="6"/>
    </row>
    <row r="7" customFormat="false" ht="18" hidden="false" customHeight="true" outlineLevel="0" collapsed="false">
      <c r="A7" s="5" t="s">
        <v>6</v>
      </c>
      <c r="B7" s="6" t="str">
        <f aca="false">CONCATENATE(COUNTA('Task Detail'!A5:A51)," scheduled tasks across 8 tracks")</f>
        <v>47 scheduled tasks across 8 tracks</v>
      </c>
      <c r="C7" s="6"/>
      <c r="D7" s="6"/>
      <c r="E7" s="6"/>
      <c r="F7" s="6"/>
      <c r="G7" s="6"/>
    </row>
    <row r="8" customFormat="false" ht="18" hidden="false" customHeight="true" outlineLevel="0" collapsed="false">
      <c r="A8" s="5" t="s">
        <v>7</v>
      </c>
      <c r="B8" s="6" t="str">
        <f aca="false">CONCATENATE(COUNTIF('Task Detail'!I5:I51,"Must")," Must  /  ",COUNTIF('Task Detail'!I5:I51,"Should")," Should  /  ",COUNTIF('Task Detail'!I5:I51,"Could"))</f>
        <v>31 Must  /  13 Should  /  3</v>
      </c>
      <c r="C8" s="6"/>
      <c r="D8" s="6"/>
      <c r="E8" s="6"/>
      <c r="F8" s="6"/>
      <c r="G8" s="6"/>
    </row>
    <row r="9" customFormat="false" ht="18" hidden="false" customHeight="true" outlineLevel="0" collapsed="false">
      <c r="A9" s="5" t="s">
        <v>8</v>
      </c>
      <c r="B9" s="6" t="str">
        <f aca="false">CONCATENATE(COUNTA('Module Coverage'!B5:B28)," module / sub-module lines mapping all 14 requested areas")</f>
        <v>24 module / sub-module lines mapping all 14 requested areas</v>
      </c>
      <c r="C9" s="6"/>
      <c r="D9" s="6"/>
      <c r="E9" s="6"/>
      <c r="F9" s="6"/>
      <c r="G9" s="6"/>
    </row>
    <row r="10" customFormat="false" ht="18" hidden="false" customHeight="true" outlineLevel="0" collapsed="false">
      <c r="A10" s="5" t="s">
        <v>9</v>
      </c>
      <c r="B10" s="7" t="s">
        <v>10</v>
      </c>
      <c r="C10" s="7"/>
      <c r="D10" s="7"/>
      <c r="E10" s="7"/>
      <c r="F10" s="7"/>
      <c r="G10" s="7"/>
    </row>
    <row r="12" customFormat="false" ht="21.75" hidden="false" customHeight="true" outlineLevel="0" collapsed="false">
      <c r="A12" s="4" t="s">
        <v>11</v>
      </c>
      <c r="B12" s="4"/>
      <c r="C12" s="4"/>
      <c r="D12" s="4"/>
      <c r="E12" s="4"/>
      <c r="F12" s="4"/>
      <c r="G12" s="4"/>
    </row>
    <row r="13" customFormat="false" ht="30" hidden="false" customHeight="true" outlineLevel="0" collapsed="false">
      <c r="A13" s="8" t="s">
        <v>12</v>
      </c>
      <c r="B13" s="8" t="s">
        <v>13</v>
      </c>
      <c r="C13" s="8" t="s">
        <v>14</v>
      </c>
      <c r="D13" s="8" t="s">
        <v>15</v>
      </c>
    </row>
    <row r="14" customFormat="false" ht="30" hidden="false" customHeight="true" outlineLevel="0" collapsed="false">
      <c r="A14" s="9" t="s">
        <v>16</v>
      </c>
      <c r="B14" s="10" t="s">
        <v>17</v>
      </c>
      <c r="C14" s="10" t="s">
        <v>18</v>
      </c>
      <c r="D14" s="11" t="s">
        <v>19</v>
      </c>
      <c r="E14" s="11"/>
      <c r="F14" s="11"/>
      <c r="G14" s="11"/>
    </row>
    <row r="15" customFormat="false" ht="30" hidden="false" customHeight="true" outlineLevel="0" collapsed="false">
      <c r="A15" s="9" t="s">
        <v>20</v>
      </c>
      <c r="B15" s="10" t="s">
        <v>21</v>
      </c>
      <c r="C15" s="10" t="s">
        <v>22</v>
      </c>
      <c r="D15" s="11" t="s">
        <v>23</v>
      </c>
      <c r="E15" s="11"/>
      <c r="F15" s="11"/>
      <c r="G15" s="11"/>
    </row>
    <row r="16" customFormat="false" ht="30" hidden="false" customHeight="true" outlineLevel="0" collapsed="false">
      <c r="A16" s="9" t="s">
        <v>24</v>
      </c>
      <c r="B16" s="10" t="s">
        <v>25</v>
      </c>
      <c r="C16" s="10" t="s">
        <v>22</v>
      </c>
      <c r="D16" s="11" t="s">
        <v>26</v>
      </c>
      <c r="E16" s="11"/>
      <c r="F16" s="11"/>
      <c r="G16" s="11"/>
    </row>
    <row r="17" customFormat="false" ht="30" hidden="false" customHeight="true" outlineLevel="0" collapsed="false">
      <c r="A17" s="9" t="s">
        <v>27</v>
      </c>
      <c r="B17" s="10" t="s">
        <v>28</v>
      </c>
      <c r="C17" s="10" t="s">
        <v>29</v>
      </c>
      <c r="D17" s="11" t="s">
        <v>30</v>
      </c>
      <c r="E17" s="11"/>
      <c r="F17" s="11"/>
      <c r="G17" s="11"/>
    </row>
    <row r="19" customFormat="false" ht="21.75" hidden="false" customHeight="true" outlineLevel="0" collapsed="false">
      <c r="A19" s="4" t="s">
        <v>31</v>
      </c>
      <c r="B19" s="4"/>
      <c r="C19" s="4"/>
      <c r="D19" s="4"/>
      <c r="E19" s="4"/>
      <c r="F19" s="4"/>
      <c r="G19" s="4"/>
    </row>
    <row r="20" customFormat="false" ht="30" hidden="false" customHeight="true" outlineLevel="0" collapsed="false">
      <c r="A20" s="8" t="s">
        <v>32</v>
      </c>
      <c r="B20" s="8" t="s">
        <v>33</v>
      </c>
      <c r="C20" s="8" t="s">
        <v>34</v>
      </c>
      <c r="D20" s="8"/>
      <c r="E20" s="8"/>
      <c r="F20" s="8"/>
      <c r="G20" s="8" t="s">
        <v>35</v>
      </c>
    </row>
    <row r="21" customFormat="false" ht="27.75" hidden="false" customHeight="true" outlineLevel="0" collapsed="false">
      <c r="A21" s="12" t="s">
        <v>36</v>
      </c>
      <c r="B21" s="11" t="s">
        <v>37</v>
      </c>
      <c r="C21" s="11" t="s">
        <v>38</v>
      </c>
      <c r="D21" s="11"/>
      <c r="E21" s="11"/>
      <c r="F21" s="11"/>
      <c r="G21" s="10" t="n">
        <f aca="false">COUNTIF('Task Detail'!$D$5:$D$51,A21)</f>
        <v>7</v>
      </c>
    </row>
    <row r="22" customFormat="false" ht="27.75" hidden="false" customHeight="true" outlineLevel="0" collapsed="false">
      <c r="A22" s="13" t="s">
        <v>39</v>
      </c>
      <c r="B22" s="11" t="s">
        <v>40</v>
      </c>
      <c r="C22" s="11" t="s">
        <v>41</v>
      </c>
      <c r="D22" s="11"/>
      <c r="E22" s="11"/>
      <c r="F22" s="11"/>
      <c r="G22" s="10" t="n">
        <f aca="false">COUNTIF('Task Detail'!$D$5:$D$51,A22)</f>
        <v>7</v>
      </c>
    </row>
    <row r="23" customFormat="false" ht="27.75" hidden="false" customHeight="true" outlineLevel="0" collapsed="false">
      <c r="A23" s="14" t="s">
        <v>42</v>
      </c>
      <c r="B23" s="11" t="s">
        <v>40</v>
      </c>
      <c r="C23" s="11" t="s">
        <v>43</v>
      </c>
      <c r="D23" s="11"/>
      <c r="E23" s="11"/>
      <c r="F23" s="11"/>
      <c r="G23" s="10" t="n">
        <f aca="false">COUNTIF('Task Detail'!$D$5:$D$51,A23)</f>
        <v>5</v>
      </c>
    </row>
    <row r="24" customFormat="false" ht="27.75" hidden="false" customHeight="true" outlineLevel="0" collapsed="false">
      <c r="A24" s="15" t="s">
        <v>44</v>
      </c>
      <c r="B24" s="11" t="s">
        <v>45</v>
      </c>
      <c r="C24" s="11" t="s">
        <v>46</v>
      </c>
      <c r="D24" s="11"/>
      <c r="E24" s="11"/>
      <c r="F24" s="11"/>
      <c r="G24" s="10" t="n">
        <f aca="false">COUNTIF('Task Detail'!$D$5:$D$51,A24)</f>
        <v>6</v>
      </c>
    </row>
    <row r="25" customFormat="false" ht="27.75" hidden="false" customHeight="true" outlineLevel="0" collapsed="false">
      <c r="A25" s="16" t="s">
        <v>47</v>
      </c>
      <c r="B25" s="11" t="s">
        <v>45</v>
      </c>
      <c r="C25" s="11" t="s">
        <v>48</v>
      </c>
      <c r="D25" s="11"/>
      <c r="E25" s="11"/>
      <c r="F25" s="11"/>
      <c r="G25" s="10" t="n">
        <f aca="false">COUNTIF('Task Detail'!$D$5:$D$51,A25)</f>
        <v>7</v>
      </c>
    </row>
    <row r="26" customFormat="false" ht="27.75" hidden="false" customHeight="true" outlineLevel="0" collapsed="false">
      <c r="A26" s="17" t="s">
        <v>49</v>
      </c>
      <c r="B26" s="11" t="s">
        <v>40</v>
      </c>
      <c r="C26" s="11" t="s">
        <v>50</v>
      </c>
      <c r="D26" s="11"/>
      <c r="E26" s="11"/>
      <c r="F26" s="11"/>
      <c r="G26" s="10" t="n">
        <f aca="false">COUNTIF('Task Detail'!$D$5:$D$51,A26)</f>
        <v>6</v>
      </c>
    </row>
    <row r="27" customFormat="false" ht="27.75" hidden="false" customHeight="true" outlineLevel="0" collapsed="false">
      <c r="A27" s="18" t="s">
        <v>51</v>
      </c>
      <c r="B27" s="11" t="s">
        <v>52</v>
      </c>
      <c r="C27" s="11" t="s">
        <v>53</v>
      </c>
      <c r="D27" s="11"/>
      <c r="E27" s="11"/>
      <c r="F27" s="11"/>
      <c r="G27" s="10" t="n">
        <f aca="false">COUNTIF('Task Detail'!$D$5:$D$51,A27)</f>
        <v>7</v>
      </c>
    </row>
    <row r="29" customFormat="false" ht="21.75" hidden="false" customHeight="true" outlineLevel="0" collapsed="false">
      <c r="A29" s="4" t="s">
        <v>54</v>
      </c>
      <c r="B29" s="4"/>
      <c r="C29" s="4"/>
      <c r="D29" s="4"/>
      <c r="E29" s="4"/>
      <c r="F29" s="4"/>
      <c r="G29" s="4"/>
    </row>
    <row r="30" customFormat="false" ht="25.5" hidden="false" customHeight="true" outlineLevel="0" collapsed="false">
      <c r="A30" s="19" t="s">
        <v>55</v>
      </c>
      <c r="B30" s="20" t="n">
        <v>46268</v>
      </c>
      <c r="C30" s="21" t="s">
        <v>56</v>
      </c>
      <c r="D30" s="11" t="s">
        <v>57</v>
      </c>
      <c r="E30" s="11"/>
      <c r="F30" s="11"/>
      <c r="G30" s="11"/>
    </row>
    <row r="31" customFormat="false" ht="25.5" hidden="false" customHeight="true" outlineLevel="0" collapsed="false">
      <c r="A31" s="19" t="s">
        <v>58</v>
      </c>
      <c r="B31" s="20" t="n">
        <v>46273</v>
      </c>
      <c r="C31" s="21" t="s">
        <v>59</v>
      </c>
      <c r="D31" s="11" t="s">
        <v>60</v>
      </c>
      <c r="E31" s="11"/>
      <c r="F31" s="11"/>
      <c r="G31" s="11"/>
    </row>
    <row r="32" customFormat="false" ht="25.5" hidden="false" customHeight="true" outlineLevel="0" collapsed="false">
      <c r="A32" s="19" t="s">
        <v>61</v>
      </c>
      <c r="B32" s="20" t="n">
        <v>46275</v>
      </c>
      <c r="C32" s="21" t="s">
        <v>62</v>
      </c>
      <c r="D32" s="11" t="s">
        <v>63</v>
      </c>
      <c r="E32" s="11"/>
      <c r="F32" s="11"/>
      <c r="G32" s="11"/>
    </row>
    <row r="33" customFormat="false" ht="25.5" hidden="false" customHeight="true" outlineLevel="0" collapsed="false">
      <c r="A33" s="19" t="s">
        <v>64</v>
      </c>
      <c r="B33" s="20" t="n">
        <v>46279</v>
      </c>
      <c r="C33" s="21" t="s">
        <v>65</v>
      </c>
      <c r="D33" s="11" t="s">
        <v>66</v>
      </c>
      <c r="E33" s="11"/>
      <c r="F33" s="11"/>
      <c r="G33" s="11"/>
    </row>
    <row r="34" customFormat="false" ht="25.5" hidden="false" customHeight="true" outlineLevel="0" collapsed="false">
      <c r="A34" s="19" t="s">
        <v>67</v>
      </c>
      <c r="B34" s="20" t="n">
        <v>46280</v>
      </c>
      <c r="C34" s="21" t="s">
        <v>68</v>
      </c>
      <c r="D34" s="11" t="s">
        <v>69</v>
      </c>
      <c r="E34" s="11"/>
      <c r="F34" s="11"/>
      <c r="G34" s="11"/>
    </row>
    <row r="36" customFormat="false" ht="21.75" hidden="false" customHeight="true" outlineLevel="0" collapsed="false">
      <c r="A36" s="4" t="s">
        <v>70</v>
      </c>
      <c r="B36" s="4"/>
      <c r="C36" s="4"/>
      <c r="D36" s="4"/>
      <c r="E36" s="4"/>
      <c r="F36" s="4"/>
      <c r="G36" s="4"/>
    </row>
    <row r="37" customFormat="false" ht="25.5" hidden="false" customHeight="true" outlineLevel="0" collapsed="false">
      <c r="A37" s="22" t="s">
        <v>71</v>
      </c>
      <c r="B37" s="23" t="s">
        <v>72</v>
      </c>
      <c r="C37" s="23"/>
      <c r="D37" s="23"/>
      <c r="E37" s="23"/>
      <c r="F37" s="23"/>
      <c r="G37" s="23"/>
    </row>
    <row r="38" customFormat="false" ht="25.5" hidden="false" customHeight="true" outlineLevel="0" collapsed="false">
      <c r="A38" s="22" t="s">
        <v>71</v>
      </c>
      <c r="B38" s="23" t="s">
        <v>73</v>
      </c>
      <c r="C38" s="23"/>
      <c r="D38" s="23"/>
      <c r="E38" s="23"/>
      <c r="F38" s="23"/>
      <c r="G38" s="23"/>
    </row>
    <row r="39" customFormat="false" ht="25.5" hidden="false" customHeight="true" outlineLevel="0" collapsed="false">
      <c r="A39" s="22" t="s">
        <v>71</v>
      </c>
      <c r="B39" s="23" t="s">
        <v>74</v>
      </c>
      <c r="C39" s="23"/>
      <c r="D39" s="23"/>
      <c r="E39" s="23"/>
      <c r="F39" s="23"/>
      <c r="G39" s="23"/>
    </row>
    <row r="40" customFormat="false" ht="25.5" hidden="false" customHeight="true" outlineLevel="0" collapsed="false">
      <c r="A40" s="22" t="s">
        <v>71</v>
      </c>
      <c r="B40" s="23" t="s">
        <v>75</v>
      </c>
      <c r="C40" s="23"/>
      <c r="D40" s="23"/>
      <c r="E40" s="23"/>
      <c r="F40" s="23"/>
      <c r="G40" s="23"/>
    </row>
    <row r="41" customFormat="false" ht="25.5" hidden="false" customHeight="true" outlineLevel="0" collapsed="false">
      <c r="A41" s="22" t="s">
        <v>71</v>
      </c>
      <c r="B41" s="23" t="s">
        <v>76</v>
      </c>
      <c r="C41" s="23"/>
      <c r="D41" s="23"/>
      <c r="E41" s="23"/>
      <c r="F41" s="23"/>
      <c r="G41" s="23"/>
    </row>
    <row r="42" customFormat="false" ht="25.5" hidden="false" customHeight="true" outlineLevel="0" collapsed="false">
      <c r="A42" s="22" t="s">
        <v>71</v>
      </c>
      <c r="B42" s="23" t="s">
        <v>77</v>
      </c>
      <c r="C42" s="23"/>
      <c r="D42" s="23"/>
      <c r="E42" s="23"/>
      <c r="F42" s="23"/>
      <c r="G42" s="23"/>
    </row>
    <row r="43" customFormat="false" ht="25.5" hidden="false" customHeight="true" outlineLevel="0" collapsed="false">
      <c r="A43" s="22" t="s">
        <v>71</v>
      </c>
      <c r="B43" s="23" t="s">
        <v>78</v>
      </c>
      <c r="C43" s="23"/>
      <c r="D43" s="23"/>
      <c r="E43" s="23"/>
      <c r="F43" s="23"/>
      <c r="G43" s="23"/>
    </row>
    <row r="44" customFormat="false" ht="25.5" hidden="false" customHeight="true" outlineLevel="0" collapsed="false">
      <c r="A44" s="22" t="s">
        <v>71</v>
      </c>
      <c r="B44" s="23" t="s">
        <v>79</v>
      </c>
      <c r="C44" s="23"/>
      <c r="D44" s="23"/>
      <c r="E44" s="23"/>
      <c r="F44" s="23"/>
      <c r="G44" s="23"/>
    </row>
    <row r="45" customFormat="false" ht="25.5" hidden="false" customHeight="true" outlineLevel="0" collapsed="false">
      <c r="A45" s="22" t="s">
        <v>71</v>
      </c>
      <c r="B45" s="23" t="s">
        <v>80</v>
      </c>
      <c r="C45" s="23"/>
      <c r="D45" s="23"/>
      <c r="E45" s="23"/>
      <c r="F45" s="23"/>
      <c r="G45" s="23"/>
    </row>
  </sheetData>
  <mergeCells count="38">
    <mergeCell ref="A1:G1"/>
    <mergeCell ref="A2:G2"/>
    <mergeCell ref="A4:G4"/>
    <mergeCell ref="B5:G5"/>
    <mergeCell ref="B6:G6"/>
    <mergeCell ref="B7:G7"/>
    <mergeCell ref="B8:G8"/>
    <mergeCell ref="B9:G9"/>
    <mergeCell ref="B10:G10"/>
    <mergeCell ref="A12:G12"/>
    <mergeCell ref="D14:G14"/>
    <mergeCell ref="D15:G15"/>
    <mergeCell ref="D16:G16"/>
    <mergeCell ref="D17:G17"/>
    <mergeCell ref="A19:G19"/>
    <mergeCell ref="C21:F21"/>
    <mergeCell ref="C22:F22"/>
    <mergeCell ref="C23:F23"/>
    <mergeCell ref="C24:F24"/>
    <mergeCell ref="C25:F25"/>
    <mergeCell ref="C26:F26"/>
    <mergeCell ref="C27:F27"/>
    <mergeCell ref="A29:G29"/>
    <mergeCell ref="D30:G30"/>
    <mergeCell ref="D31:G31"/>
    <mergeCell ref="D32:G32"/>
    <mergeCell ref="D33:G33"/>
    <mergeCell ref="D34:G34"/>
    <mergeCell ref="A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64"/>
    <col collapsed="false" customWidth="true" hidden="false" outlineLevel="0" max="3" min="3" style="1" width="24"/>
    <col collapsed="false" customWidth="true" hidden="false" outlineLevel="0" max="4" min="4" style="1" width="7"/>
    <col collapsed="false" customWidth="true" hidden="false" outlineLevel="0" max="24" min="5" style="1" width="4.2"/>
  </cols>
  <sheetData>
    <row r="1" customFormat="false" ht="30" hidden="false" customHeight="true" outlineLevel="0" collapsed="false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8" hidden="false" customHeight="true" outlineLevel="0" collapsed="false">
      <c r="A2" s="3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4" customFormat="false" ht="30" hidden="false" customHeight="true" outlineLevel="0" collapsed="false">
      <c r="A4" s="8" t="s">
        <v>83</v>
      </c>
      <c r="B4" s="8" t="s">
        <v>84</v>
      </c>
      <c r="C4" s="8" t="s">
        <v>85</v>
      </c>
      <c r="D4" s="8" t="s">
        <v>86</v>
      </c>
      <c r="E4" s="8" t="s">
        <v>87</v>
      </c>
      <c r="F4" s="8" t="s">
        <v>88</v>
      </c>
      <c r="G4" s="8" t="s">
        <v>89</v>
      </c>
      <c r="H4" s="8" t="s">
        <v>90</v>
      </c>
      <c r="I4" s="8" t="s">
        <v>91</v>
      </c>
      <c r="J4" s="8" t="s">
        <v>92</v>
      </c>
      <c r="K4" s="8" t="s">
        <v>93</v>
      </c>
      <c r="L4" s="8" t="s">
        <v>94</v>
      </c>
      <c r="M4" s="8" t="s">
        <v>95</v>
      </c>
      <c r="N4" s="8" t="s">
        <v>96</v>
      </c>
      <c r="O4" s="8" t="s">
        <v>97</v>
      </c>
      <c r="P4" s="8" t="s">
        <v>98</v>
      </c>
      <c r="Q4" s="8" t="s">
        <v>99</v>
      </c>
      <c r="R4" s="8" t="s">
        <v>100</v>
      </c>
      <c r="S4" s="8" t="s">
        <v>101</v>
      </c>
      <c r="T4" s="8" t="s">
        <v>102</v>
      </c>
      <c r="U4" s="8" t="s">
        <v>103</v>
      </c>
      <c r="V4" s="8" t="s">
        <v>104</v>
      </c>
      <c r="W4" s="8" t="s">
        <v>105</v>
      </c>
      <c r="X4" s="8" t="s">
        <v>106</v>
      </c>
    </row>
    <row r="5" customFormat="false" ht="13.5" hidden="false" customHeight="true" outlineLevel="0" collapsed="false">
      <c r="A5" s="24"/>
      <c r="B5" s="24"/>
      <c r="C5" s="24"/>
      <c r="D5" s="24" t="s">
        <v>107</v>
      </c>
      <c r="E5" s="24" t="s">
        <v>108</v>
      </c>
      <c r="F5" s="25" t="s">
        <v>109</v>
      </c>
      <c r="G5" s="25" t="s">
        <v>110</v>
      </c>
      <c r="H5" s="24" t="s">
        <v>111</v>
      </c>
      <c r="I5" s="24" t="s">
        <v>112</v>
      </c>
      <c r="J5" s="24" t="s">
        <v>113</v>
      </c>
      <c r="K5" s="24" t="s">
        <v>114</v>
      </c>
      <c r="L5" s="24" t="s">
        <v>108</v>
      </c>
      <c r="M5" s="25" t="s">
        <v>109</v>
      </c>
      <c r="N5" s="25" t="s">
        <v>110</v>
      </c>
      <c r="O5" s="24" t="s">
        <v>111</v>
      </c>
      <c r="P5" s="24" t="s">
        <v>112</v>
      </c>
      <c r="Q5" s="24" t="s">
        <v>113</v>
      </c>
      <c r="R5" s="24" t="s">
        <v>114</v>
      </c>
      <c r="S5" s="24" t="s">
        <v>108</v>
      </c>
      <c r="T5" s="25" t="s">
        <v>109</v>
      </c>
      <c r="U5" s="25" t="s">
        <v>110</v>
      </c>
      <c r="V5" s="24" t="s">
        <v>111</v>
      </c>
      <c r="W5" s="24" t="s">
        <v>112</v>
      </c>
      <c r="X5" s="24" t="s">
        <v>113</v>
      </c>
    </row>
    <row r="6" customFormat="false" ht="18" hidden="false" customHeight="true" outlineLevel="0" collapsed="false">
      <c r="A6" s="26" t="s">
        <v>115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customFormat="false" ht="15.75" hidden="false" customHeight="true" outlineLevel="0" collapsed="false">
      <c r="A7" s="27" t="s">
        <v>116</v>
      </c>
      <c r="B7" s="28" t="s">
        <v>117</v>
      </c>
      <c r="C7" s="29" t="s">
        <v>118</v>
      </c>
      <c r="D7" s="27" t="s">
        <v>119</v>
      </c>
      <c r="E7" s="30"/>
      <c r="F7" s="31"/>
      <c r="G7" s="31"/>
      <c r="H7" s="32"/>
      <c r="I7" s="32"/>
      <c r="J7" s="32"/>
      <c r="K7" s="32"/>
      <c r="L7" s="32"/>
      <c r="M7" s="31"/>
      <c r="N7" s="31"/>
      <c r="O7" s="32"/>
      <c r="P7" s="32"/>
      <c r="Q7" s="32"/>
      <c r="R7" s="32"/>
      <c r="S7" s="32"/>
      <c r="T7" s="31"/>
      <c r="U7" s="31"/>
      <c r="V7" s="32"/>
      <c r="W7" s="32"/>
      <c r="X7" s="32"/>
    </row>
    <row r="8" customFormat="false" ht="15.75" hidden="false" customHeight="true" outlineLevel="0" collapsed="false">
      <c r="A8" s="27" t="s">
        <v>120</v>
      </c>
      <c r="B8" s="28" t="s">
        <v>121</v>
      </c>
      <c r="C8" s="29" t="s">
        <v>118</v>
      </c>
      <c r="D8" s="27" t="s">
        <v>119</v>
      </c>
      <c r="E8" s="32"/>
      <c r="F8" s="31"/>
      <c r="G8" s="31"/>
      <c r="H8" s="32"/>
      <c r="I8" s="32"/>
      <c r="J8" s="32"/>
      <c r="K8" s="32"/>
      <c r="L8" s="32"/>
      <c r="M8" s="31"/>
      <c r="N8" s="31"/>
      <c r="O8" s="32"/>
      <c r="P8" s="32"/>
      <c r="Q8" s="32"/>
      <c r="R8" s="32"/>
      <c r="S8" s="32"/>
      <c r="T8" s="31"/>
      <c r="U8" s="31"/>
      <c r="V8" s="32"/>
      <c r="W8" s="32"/>
      <c r="X8" s="30"/>
    </row>
    <row r="9" customFormat="false" ht="18" hidden="false" customHeight="true" outlineLevel="0" collapsed="false">
      <c r="A9" s="33" t="s">
        <v>122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customFormat="false" ht="15.75" hidden="false" customHeight="true" outlineLevel="0" collapsed="false">
      <c r="A10" s="27" t="s">
        <v>123</v>
      </c>
      <c r="B10" s="28" t="s">
        <v>124</v>
      </c>
      <c r="C10" s="29" t="s">
        <v>118</v>
      </c>
      <c r="D10" s="27" t="s">
        <v>119</v>
      </c>
      <c r="E10" s="34"/>
      <c r="F10" s="31"/>
      <c r="G10" s="31"/>
      <c r="H10" s="34"/>
      <c r="I10" s="32"/>
      <c r="J10" s="32"/>
      <c r="K10" s="32"/>
      <c r="L10" s="32"/>
      <c r="M10" s="31"/>
      <c r="N10" s="31"/>
      <c r="O10" s="32"/>
      <c r="P10" s="32"/>
      <c r="Q10" s="32"/>
      <c r="R10" s="32"/>
      <c r="S10" s="32"/>
      <c r="T10" s="31"/>
      <c r="U10" s="31"/>
      <c r="V10" s="32"/>
      <c r="W10" s="32"/>
      <c r="X10" s="32"/>
    </row>
    <row r="11" customFormat="false" ht="15.75" hidden="false" customHeight="true" outlineLevel="0" collapsed="false">
      <c r="A11" s="27" t="s">
        <v>125</v>
      </c>
      <c r="B11" s="28" t="s">
        <v>126</v>
      </c>
      <c r="C11" s="29" t="s">
        <v>127</v>
      </c>
      <c r="D11" s="27" t="s">
        <v>119</v>
      </c>
      <c r="E11" s="32"/>
      <c r="F11" s="31"/>
      <c r="G11" s="31"/>
      <c r="H11" s="34"/>
      <c r="I11" s="34"/>
      <c r="J11" s="32"/>
      <c r="K11" s="32"/>
      <c r="L11" s="32"/>
      <c r="M11" s="31"/>
      <c r="N11" s="31"/>
      <c r="O11" s="32"/>
      <c r="P11" s="32"/>
      <c r="Q11" s="32"/>
      <c r="R11" s="32"/>
      <c r="S11" s="32"/>
      <c r="T11" s="31"/>
      <c r="U11" s="31"/>
      <c r="V11" s="32"/>
      <c r="W11" s="32"/>
      <c r="X11" s="32"/>
    </row>
    <row r="12" customFormat="false" ht="15.75" hidden="false" customHeight="true" outlineLevel="0" collapsed="false">
      <c r="A12" s="27" t="s">
        <v>128</v>
      </c>
      <c r="B12" s="28" t="s">
        <v>129</v>
      </c>
      <c r="C12" s="29" t="s">
        <v>127</v>
      </c>
      <c r="D12" s="27" t="s">
        <v>119</v>
      </c>
      <c r="E12" s="32"/>
      <c r="F12" s="31"/>
      <c r="G12" s="31"/>
      <c r="H12" s="32"/>
      <c r="I12" s="32"/>
      <c r="J12" s="34"/>
      <c r="K12" s="34"/>
      <c r="L12" s="32"/>
      <c r="M12" s="31"/>
      <c r="N12" s="31"/>
      <c r="O12" s="32"/>
      <c r="P12" s="32"/>
      <c r="Q12" s="32"/>
      <c r="R12" s="32"/>
      <c r="S12" s="32"/>
      <c r="T12" s="31"/>
      <c r="U12" s="31"/>
      <c r="V12" s="32"/>
      <c r="W12" s="32"/>
      <c r="X12" s="32"/>
    </row>
    <row r="13" customFormat="false" ht="15.75" hidden="false" customHeight="true" outlineLevel="0" collapsed="false">
      <c r="A13" s="27" t="s">
        <v>130</v>
      </c>
      <c r="B13" s="28" t="s">
        <v>131</v>
      </c>
      <c r="C13" s="29" t="s">
        <v>127</v>
      </c>
      <c r="D13" s="27" t="s">
        <v>119</v>
      </c>
      <c r="E13" s="32"/>
      <c r="F13" s="31"/>
      <c r="G13" s="31"/>
      <c r="H13" s="32"/>
      <c r="I13" s="32"/>
      <c r="J13" s="32"/>
      <c r="K13" s="32"/>
      <c r="L13" s="34"/>
      <c r="M13" s="31"/>
      <c r="N13" s="31"/>
      <c r="O13" s="32"/>
      <c r="P13" s="32"/>
      <c r="Q13" s="32"/>
      <c r="R13" s="32"/>
      <c r="S13" s="32"/>
      <c r="T13" s="31"/>
      <c r="U13" s="31"/>
      <c r="V13" s="32"/>
      <c r="W13" s="32"/>
      <c r="X13" s="32"/>
    </row>
    <row r="14" customFormat="false" ht="15.75" hidden="false" customHeight="true" outlineLevel="0" collapsed="false">
      <c r="A14" s="27" t="s">
        <v>132</v>
      </c>
      <c r="B14" s="28" t="s">
        <v>133</v>
      </c>
      <c r="C14" s="29" t="s">
        <v>134</v>
      </c>
      <c r="D14" s="27" t="s">
        <v>135</v>
      </c>
      <c r="E14" s="32"/>
      <c r="F14" s="31"/>
      <c r="G14" s="31"/>
      <c r="H14" s="32"/>
      <c r="I14" s="32"/>
      <c r="J14" s="32"/>
      <c r="K14" s="32"/>
      <c r="L14" s="32"/>
      <c r="M14" s="31"/>
      <c r="N14" s="31"/>
      <c r="O14" s="34"/>
      <c r="P14" s="34"/>
      <c r="Q14" s="32"/>
      <c r="R14" s="32"/>
      <c r="S14" s="32"/>
      <c r="T14" s="31"/>
      <c r="U14" s="31"/>
      <c r="V14" s="32"/>
      <c r="W14" s="32"/>
      <c r="X14" s="32"/>
    </row>
    <row r="15" customFormat="false" ht="15.75" hidden="false" customHeight="true" outlineLevel="0" collapsed="false">
      <c r="A15" s="27" t="s">
        <v>136</v>
      </c>
      <c r="B15" s="28" t="s">
        <v>137</v>
      </c>
      <c r="C15" s="29" t="s">
        <v>134</v>
      </c>
      <c r="D15" s="27" t="s">
        <v>135</v>
      </c>
      <c r="E15" s="32"/>
      <c r="F15" s="31"/>
      <c r="G15" s="31"/>
      <c r="H15" s="32"/>
      <c r="I15" s="32"/>
      <c r="J15" s="32"/>
      <c r="K15" s="32"/>
      <c r="L15" s="32"/>
      <c r="M15" s="31"/>
      <c r="N15" s="31"/>
      <c r="O15" s="32"/>
      <c r="P15" s="32"/>
      <c r="Q15" s="34"/>
      <c r="R15" s="34"/>
      <c r="S15" s="34"/>
      <c r="T15" s="31"/>
      <c r="U15" s="31"/>
      <c r="V15" s="32"/>
      <c r="W15" s="32"/>
      <c r="X15" s="32"/>
    </row>
    <row r="16" customFormat="false" ht="15.75" hidden="false" customHeight="true" outlineLevel="0" collapsed="false">
      <c r="A16" s="27" t="s">
        <v>138</v>
      </c>
      <c r="B16" s="28" t="s">
        <v>139</v>
      </c>
      <c r="C16" s="29" t="s">
        <v>118</v>
      </c>
      <c r="D16" s="27" t="s">
        <v>119</v>
      </c>
      <c r="E16" s="32"/>
      <c r="F16" s="31"/>
      <c r="G16" s="31"/>
      <c r="H16" s="32"/>
      <c r="I16" s="32"/>
      <c r="J16" s="32"/>
      <c r="K16" s="32"/>
      <c r="L16" s="32"/>
      <c r="M16" s="31"/>
      <c r="N16" s="31"/>
      <c r="O16" s="32"/>
      <c r="P16" s="32"/>
      <c r="Q16" s="32"/>
      <c r="R16" s="32"/>
      <c r="S16" s="32"/>
      <c r="T16" s="31"/>
      <c r="U16" s="31"/>
      <c r="V16" s="34"/>
      <c r="W16" s="34"/>
      <c r="X16" s="34"/>
    </row>
    <row r="17" customFormat="false" ht="18" hidden="false" customHeight="true" outlineLevel="0" collapsed="false">
      <c r="A17" s="35" t="s">
        <v>140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customFormat="false" ht="15.75" hidden="false" customHeight="true" outlineLevel="0" collapsed="false">
      <c r="A18" s="27" t="s">
        <v>141</v>
      </c>
      <c r="B18" s="28" t="s">
        <v>142</v>
      </c>
      <c r="C18" s="29" t="s">
        <v>118</v>
      </c>
      <c r="D18" s="27" t="s">
        <v>119</v>
      </c>
      <c r="E18" s="36"/>
      <c r="F18" s="31"/>
      <c r="G18" s="31"/>
      <c r="H18" s="32"/>
      <c r="I18" s="32"/>
      <c r="J18" s="32"/>
      <c r="K18" s="32"/>
      <c r="L18" s="32"/>
      <c r="M18" s="31"/>
      <c r="N18" s="31"/>
      <c r="O18" s="32"/>
      <c r="P18" s="32"/>
      <c r="Q18" s="32"/>
      <c r="R18" s="32"/>
      <c r="S18" s="32"/>
      <c r="T18" s="31"/>
      <c r="U18" s="31"/>
      <c r="V18" s="32"/>
      <c r="W18" s="32"/>
      <c r="X18" s="32"/>
    </row>
    <row r="19" customFormat="false" ht="15.75" hidden="false" customHeight="true" outlineLevel="0" collapsed="false">
      <c r="A19" s="27" t="s">
        <v>143</v>
      </c>
      <c r="B19" s="28" t="s">
        <v>144</v>
      </c>
      <c r="C19" s="29" t="s">
        <v>118</v>
      </c>
      <c r="D19" s="27" t="s">
        <v>119</v>
      </c>
      <c r="E19" s="32"/>
      <c r="F19" s="31"/>
      <c r="G19" s="31"/>
      <c r="H19" s="36"/>
      <c r="I19" s="32"/>
      <c r="J19" s="32"/>
      <c r="K19" s="32"/>
      <c r="L19" s="32"/>
      <c r="M19" s="31"/>
      <c r="N19" s="31"/>
      <c r="O19" s="32"/>
      <c r="P19" s="32"/>
      <c r="Q19" s="32"/>
      <c r="R19" s="32"/>
      <c r="S19" s="32"/>
      <c r="T19" s="31"/>
      <c r="U19" s="31"/>
      <c r="V19" s="32"/>
      <c r="W19" s="32"/>
      <c r="X19" s="32"/>
    </row>
    <row r="20" customFormat="false" ht="15.75" hidden="false" customHeight="true" outlineLevel="0" collapsed="false">
      <c r="A20" s="27" t="s">
        <v>145</v>
      </c>
      <c r="B20" s="28" t="s">
        <v>146</v>
      </c>
      <c r="C20" s="29" t="s">
        <v>147</v>
      </c>
      <c r="D20" s="27" t="s">
        <v>119</v>
      </c>
      <c r="E20" s="32"/>
      <c r="F20" s="31"/>
      <c r="G20" s="31"/>
      <c r="H20" s="32"/>
      <c r="I20" s="36"/>
      <c r="J20" s="36"/>
      <c r="K20" s="36"/>
      <c r="L20" s="32"/>
      <c r="M20" s="31"/>
      <c r="N20" s="31"/>
      <c r="O20" s="32"/>
      <c r="P20" s="32"/>
      <c r="Q20" s="32"/>
      <c r="R20" s="32"/>
      <c r="S20" s="32"/>
      <c r="T20" s="31"/>
      <c r="U20" s="31"/>
      <c r="V20" s="32"/>
      <c r="W20" s="32"/>
      <c r="X20" s="32"/>
    </row>
    <row r="21" customFormat="false" ht="15.75" hidden="false" customHeight="true" outlineLevel="0" collapsed="false">
      <c r="A21" s="27" t="s">
        <v>148</v>
      </c>
      <c r="B21" s="28" t="s">
        <v>149</v>
      </c>
      <c r="C21" s="29" t="s">
        <v>147</v>
      </c>
      <c r="D21" s="27" t="s">
        <v>119</v>
      </c>
      <c r="E21" s="32"/>
      <c r="F21" s="31"/>
      <c r="G21" s="31"/>
      <c r="H21" s="32"/>
      <c r="I21" s="32"/>
      <c r="J21" s="32"/>
      <c r="K21" s="32"/>
      <c r="L21" s="36"/>
      <c r="M21" s="31"/>
      <c r="N21" s="31"/>
      <c r="O21" s="32"/>
      <c r="P21" s="32"/>
      <c r="Q21" s="32"/>
      <c r="R21" s="32"/>
      <c r="S21" s="32"/>
      <c r="T21" s="31"/>
      <c r="U21" s="31"/>
      <c r="V21" s="32"/>
      <c r="W21" s="32"/>
      <c r="X21" s="32"/>
    </row>
    <row r="22" customFormat="false" ht="15.75" hidden="false" customHeight="true" outlineLevel="0" collapsed="false">
      <c r="A22" s="27" t="s">
        <v>150</v>
      </c>
      <c r="B22" s="28" t="s">
        <v>151</v>
      </c>
      <c r="C22" s="29" t="s">
        <v>152</v>
      </c>
      <c r="D22" s="27" t="s">
        <v>119</v>
      </c>
      <c r="E22" s="32"/>
      <c r="F22" s="31"/>
      <c r="G22" s="31"/>
      <c r="H22" s="32"/>
      <c r="I22" s="32"/>
      <c r="J22" s="32"/>
      <c r="K22" s="32"/>
      <c r="L22" s="32"/>
      <c r="M22" s="31"/>
      <c r="N22" s="31"/>
      <c r="O22" s="36"/>
      <c r="P22" s="36"/>
      <c r="Q22" s="36"/>
      <c r="R22" s="32"/>
      <c r="S22" s="32"/>
      <c r="T22" s="31"/>
      <c r="U22" s="31"/>
      <c r="V22" s="32"/>
      <c r="W22" s="32"/>
      <c r="X22" s="32"/>
    </row>
    <row r="23" customFormat="false" ht="15.75" hidden="false" customHeight="true" outlineLevel="0" collapsed="false">
      <c r="A23" s="27" t="s">
        <v>153</v>
      </c>
      <c r="B23" s="28" t="s">
        <v>154</v>
      </c>
      <c r="C23" s="29" t="s">
        <v>152</v>
      </c>
      <c r="D23" s="27" t="s">
        <v>119</v>
      </c>
      <c r="E23" s="32"/>
      <c r="F23" s="31"/>
      <c r="G23" s="31"/>
      <c r="H23" s="32"/>
      <c r="I23" s="32"/>
      <c r="J23" s="32"/>
      <c r="K23" s="32"/>
      <c r="L23" s="32"/>
      <c r="M23" s="31"/>
      <c r="N23" s="31"/>
      <c r="O23" s="32"/>
      <c r="P23" s="32"/>
      <c r="Q23" s="32"/>
      <c r="R23" s="36"/>
      <c r="S23" s="32"/>
      <c r="T23" s="31"/>
      <c r="U23" s="31"/>
      <c r="V23" s="32"/>
      <c r="W23" s="32"/>
      <c r="X23" s="32"/>
    </row>
    <row r="24" customFormat="false" ht="15.75" hidden="false" customHeight="true" outlineLevel="0" collapsed="false">
      <c r="A24" s="27" t="s">
        <v>155</v>
      </c>
      <c r="B24" s="28" t="s">
        <v>156</v>
      </c>
      <c r="C24" s="29" t="s">
        <v>157</v>
      </c>
      <c r="D24" s="27" t="s">
        <v>135</v>
      </c>
      <c r="E24" s="32"/>
      <c r="F24" s="31"/>
      <c r="G24" s="31"/>
      <c r="H24" s="32"/>
      <c r="I24" s="32"/>
      <c r="J24" s="32"/>
      <c r="K24" s="32"/>
      <c r="L24" s="32"/>
      <c r="M24" s="31"/>
      <c r="N24" s="31"/>
      <c r="O24" s="32"/>
      <c r="P24" s="32"/>
      <c r="Q24" s="32"/>
      <c r="R24" s="32"/>
      <c r="S24" s="36"/>
      <c r="T24" s="31"/>
      <c r="U24" s="31"/>
      <c r="V24" s="36"/>
      <c r="W24" s="36"/>
      <c r="X24" s="32"/>
    </row>
    <row r="25" customFormat="false" ht="18" hidden="false" customHeight="true" outlineLevel="0" collapsed="false">
      <c r="A25" s="37" t="s">
        <v>158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customFormat="false" ht="15.75" hidden="false" customHeight="true" outlineLevel="0" collapsed="false">
      <c r="A26" s="27" t="s">
        <v>159</v>
      </c>
      <c r="B26" s="28" t="s">
        <v>160</v>
      </c>
      <c r="C26" s="29" t="s">
        <v>134</v>
      </c>
      <c r="D26" s="27" t="s">
        <v>119</v>
      </c>
      <c r="E26" s="32"/>
      <c r="F26" s="31"/>
      <c r="G26" s="31"/>
      <c r="H26" s="38"/>
      <c r="I26" s="38"/>
      <c r="J26" s="38"/>
      <c r="K26" s="32"/>
      <c r="L26" s="32"/>
      <c r="M26" s="31"/>
      <c r="N26" s="31"/>
      <c r="O26" s="32"/>
      <c r="P26" s="32"/>
      <c r="Q26" s="32"/>
      <c r="R26" s="32"/>
      <c r="S26" s="32"/>
      <c r="T26" s="31"/>
      <c r="U26" s="31"/>
      <c r="V26" s="32"/>
      <c r="W26" s="32"/>
      <c r="X26" s="32"/>
    </row>
    <row r="27" customFormat="false" ht="15.75" hidden="false" customHeight="true" outlineLevel="0" collapsed="false">
      <c r="A27" s="27" t="s">
        <v>161</v>
      </c>
      <c r="B27" s="28" t="s">
        <v>162</v>
      </c>
      <c r="C27" s="29" t="s">
        <v>134</v>
      </c>
      <c r="D27" s="27" t="s">
        <v>119</v>
      </c>
      <c r="E27" s="32"/>
      <c r="F27" s="31"/>
      <c r="G27" s="31"/>
      <c r="H27" s="32"/>
      <c r="I27" s="32"/>
      <c r="J27" s="32"/>
      <c r="K27" s="38"/>
      <c r="L27" s="38"/>
      <c r="M27" s="31"/>
      <c r="N27" s="31"/>
      <c r="O27" s="32"/>
      <c r="P27" s="32"/>
      <c r="Q27" s="32"/>
      <c r="R27" s="32"/>
      <c r="S27" s="32"/>
      <c r="T27" s="31"/>
      <c r="U27" s="31"/>
      <c r="V27" s="32"/>
      <c r="W27" s="32"/>
      <c r="X27" s="32"/>
    </row>
    <row r="28" customFormat="false" ht="15.75" hidden="false" customHeight="true" outlineLevel="0" collapsed="false">
      <c r="A28" s="27" t="s">
        <v>163</v>
      </c>
      <c r="B28" s="28" t="s">
        <v>164</v>
      </c>
      <c r="C28" s="29" t="s">
        <v>134</v>
      </c>
      <c r="D28" s="27" t="s">
        <v>119</v>
      </c>
      <c r="E28" s="32"/>
      <c r="F28" s="31"/>
      <c r="G28" s="31"/>
      <c r="H28" s="32"/>
      <c r="I28" s="32"/>
      <c r="J28" s="32"/>
      <c r="K28" s="32"/>
      <c r="L28" s="32"/>
      <c r="M28" s="31"/>
      <c r="N28" s="31"/>
      <c r="O28" s="38"/>
      <c r="P28" s="38"/>
      <c r="Q28" s="32"/>
      <c r="R28" s="32"/>
      <c r="S28" s="32"/>
      <c r="T28" s="31"/>
      <c r="U28" s="31"/>
      <c r="V28" s="32"/>
      <c r="W28" s="32"/>
      <c r="X28" s="32"/>
    </row>
    <row r="29" customFormat="false" ht="15.75" hidden="false" customHeight="true" outlineLevel="0" collapsed="false">
      <c r="A29" s="27" t="s">
        <v>165</v>
      </c>
      <c r="B29" s="28" t="s">
        <v>166</v>
      </c>
      <c r="C29" s="29" t="s">
        <v>167</v>
      </c>
      <c r="D29" s="27" t="s">
        <v>135</v>
      </c>
      <c r="E29" s="32"/>
      <c r="F29" s="31"/>
      <c r="G29" s="31"/>
      <c r="H29" s="32"/>
      <c r="I29" s="32"/>
      <c r="J29" s="32"/>
      <c r="K29" s="32"/>
      <c r="L29" s="32"/>
      <c r="M29" s="31"/>
      <c r="N29" s="31"/>
      <c r="O29" s="32"/>
      <c r="P29" s="32"/>
      <c r="Q29" s="38"/>
      <c r="R29" s="38"/>
      <c r="S29" s="32"/>
      <c r="T29" s="31"/>
      <c r="U29" s="31"/>
      <c r="V29" s="32"/>
      <c r="W29" s="32"/>
      <c r="X29" s="32"/>
    </row>
    <row r="30" customFormat="false" ht="15.75" hidden="false" customHeight="true" outlineLevel="0" collapsed="false">
      <c r="A30" s="27" t="s">
        <v>168</v>
      </c>
      <c r="B30" s="28" t="s">
        <v>169</v>
      </c>
      <c r="C30" s="29" t="s">
        <v>170</v>
      </c>
      <c r="D30" s="27" t="s">
        <v>135</v>
      </c>
      <c r="E30" s="32"/>
      <c r="F30" s="31"/>
      <c r="G30" s="31"/>
      <c r="H30" s="32"/>
      <c r="I30" s="32"/>
      <c r="J30" s="32"/>
      <c r="K30" s="32"/>
      <c r="L30" s="32"/>
      <c r="M30" s="31"/>
      <c r="N30" s="31"/>
      <c r="O30" s="32"/>
      <c r="P30" s="32"/>
      <c r="Q30" s="32"/>
      <c r="R30" s="32"/>
      <c r="S30" s="38"/>
      <c r="T30" s="31"/>
      <c r="U30" s="31"/>
      <c r="V30" s="38"/>
      <c r="W30" s="32"/>
      <c r="X30" s="32"/>
    </row>
    <row r="31" customFormat="false" ht="18" hidden="false" customHeight="true" outlineLevel="0" collapsed="false">
      <c r="A31" s="39" t="s">
        <v>171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customFormat="false" ht="15.75" hidden="false" customHeight="true" outlineLevel="0" collapsed="false">
      <c r="A32" s="27" t="s">
        <v>172</v>
      </c>
      <c r="B32" s="28" t="s">
        <v>173</v>
      </c>
      <c r="C32" s="29" t="s">
        <v>127</v>
      </c>
      <c r="D32" s="27" t="s">
        <v>119</v>
      </c>
      <c r="E32" s="32"/>
      <c r="F32" s="31"/>
      <c r="G32" s="31"/>
      <c r="H32" s="40"/>
      <c r="I32" s="40"/>
      <c r="J32" s="32"/>
      <c r="K32" s="32"/>
      <c r="L32" s="32"/>
      <c r="M32" s="31"/>
      <c r="N32" s="31"/>
      <c r="O32" s="32"/>
      <c r="P32" s="32"/>
      <c r="Q32" s="32"/>
      <c r="R32" s="32"/>
      <c r="S32" s="32"/>
      <c r="T32" s="31"/>
      <c r="U32" s="31"/>
      <c r="V32" s="32"/>
      <c r="W32" s="32"/>
      <c r="X32" s="32"/>
    </row>
    <row r="33" customFormat="false" ht="15.75" hidden="false" customHeight="true" outlineLevel="0" collapsed="false">
      <c r="A33" s="27" t="s">
        <v>174</v>
      </c>
      <c r="B33" s="28" t="s">
        <v>175</v>
      </c>
      <c r="C33" s="29" t="s">
        <v>127</v>
      </c>
      <c r="D33" s="27" t="s">
        <v>119</v>
      </c>
      <c r="E33" s="32"/>
      <c r="F33" s="31"/>
      <c r="G33" s="31"/>
      <c r="H33" s="32"/>
      <c r="I33" s="32"/>
      <c r="J33" s="40"/>
      <c r="K33" s="40"/>
      <c r="L33" s="32"/>
      <c r="M33" s="31"/>
      <c r="N33" s="31"/>
      <c r="O33" s="32"/>
      <c r="P33" s="32"/>
      <c r="Q33" s="32"/>
      <c r="R33" s="32"/>
      <c r="S33" s="32"/>
      <c r="T33" s="31"/>
      <c r="U33" s="31"/>
      <c r="V33" s="32"/>
      <c r="W33" s="32"/>
      <c r="X33" s="32"/>
    </row>
    <row r="34" customFormat="false" ht="15.75" hidden="false" customHeight="true" outlineLevel="0" collapsed="false">
      <c r="A34" s="27" t="s">
        <v>176</v>
      </c>
      <c r="B34" s="28" t="s">
        <v>177</v>
      </c>
      <c r="C34" s="29" t="s">
        <v>134</v>
      </c>
      <c r="D34" s="27" t="s">
        <v>119</v>
      </c>
      <c r="E34" s="32"/>
      <c r="F34" s="31"/>
      <c r="G34" s="31"/>
      <c r="H34" s="32"/>
      <c r="I34" s="32"/>
      <c r="J34" s="32"/>
      <c r="K34" s="32"/>
      <c r="L34" s="40"/>
      <c r="M34" s="31"/>
      <c r="N34" s="31"/>
      <c r="O34" s="40"/>
      <c r="P34" s="40"/>
      <c r="Q34" s="32"/>
      <c r="R34" s="32"/>
      <c r="S34" s="32"/>
      <c r="T34" s="31"/>
      <c r="U34" s="31"/>
      <c r="V34" s="32"/>
      <c r="W34" s="32"/>
      <c r="X34" s="32"/>
    </row>
    <row r="35" customFormat="false" ht="15.75" hidden="false" customHeight="true" outlineLevel="0" collapsed="false">
      <c r="A35" s="27" t="s">
        <v>178</v>
      </c>
      <c r="B35" s="28" t="s">
        <v>179</v>
      </c>
      <c r="C35" s="29" t="s">
        <v>134</v>
      </c>
      <c r="D35" s="27" t="s">
        <v>119</v>
      </c>
      <c r="E35" s="32"/>
      <c r="F35" s="31"/>
      <c r="G35" s="31"/>
      <c r="H35" s="32"/>
      <c r="I35" s="32"/>
      <c r="J35" s="32"/>
      <c r="K35" s="32"/>
      <c r="L35" s="32"/>
      <c r="M35" s="31"/>
      <c r="N35" s="31"/>
      <c r="O35" s="32"/>
      <c r="P35" s="32"/>
      <c r="Q35" s="40"/>
      <c r="R35" s="40"/>
      <c r="S35" s="40"/>
      <c r="T35" s="31"/>
      <c r="U35" s="31"/>
      <c r="V35" s="32"/>
      <c r="W35" s="32"/>
      <c r="X35" s="32"/>
    </row>
    <row r="36" customFormat="false" ht="15.75" hidden="false" customHeight="true" outlineLevel="0" collapsed="false">
      <c r="A36" s="27" t="s">
        <v>180</v>
      </c>
      <c r="B36" s="28" t="s">
        <v>181</v>
      </c>
      <c r="C36" s="29" t="s">
        <v>134</v>
      </c>
      <c r="D36" s="27" t="s">
        <v>135</v>
      </c>
      <c r="E36" s="32"/>
      <c r="F36" s="31"/>
      <c r="G36" s="31"/>
      <c r="H36" s="32"/>
      <c r="I36" s="32"/>
      <c r="J36" s="32"/>
      <c r="K36" s="32"/>
      <c r="L36" s="32"/>
      <c r="M36" s="31"/>
      <c r="N36" s="31"/>
      <c r="O36" s="32"/>
      <c r="P36" s="32"/>
      <c r="Q36" s="32"/>
      <c r="R36" s="32"/>
      <c r="S36" s="32"/>
      <c r="T36" s="31"/>
      <c r="U36" s="31"/>
      <c r="V36" s="40"/>
      <c r="W36" s="32"/>
      <c r="X36" s="32"/>
    </row>
    <row r="37" customFormat="false" ht="15.75" hidden="false" customHeight="true" outlineLevel="0" collapsed="false">
      <c r="A37" s="27" t="s">
        <v>182</v>
      </c>
      <c r="B37" s="28" t="s">
        <v>183</v>
      </c>
      <c r="C37" s="29" t="s">
        <v>134</v>
      </c>
      <c r="D37" s="27" t="s">
        <v>135</v>
      </c>
      <c r="E37" s="32"/>
      <c r="F37" s="31"/>
      <c r="G37" s="31"/>
      <c r="H37" s="32"/>
      <c r="I37" s="32"/>
      <c r="J37" s="32"/>
      <c r="K37" s="32"/>
      <c r="L37" s="32"/>
      <c r="M37" s="31"/>
      <c r="N37" s="31"/>
      <c r="O37" s="32"/>
      <c r="P37" s="32"/>
      <c r="Q37" s="32"/>
      <c r="R37" s="32"/>
      <c r="S37" s="32"/>
      <c r="T37" s="31"/>
      <c r="U37" s="31"/>
      <c r="V37" s="32"/>
      <c r="W37" s="40"/>
      <c r="X37" s="32"/>
    </row>
    <row r="38" customFormat="false" ht="18" hidden="false" customHeight="true" outlineLevel="0" collapsed="false">
      <c r="A38" s="41" t="s">
        <v>184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customFormat="false" ht="15.75" hidden="false" customHeight="true" outlineLevel="0" collapsed="false">
      <c r="A39" s="27" t="s">
        <v>185</v>
      </c>
      <c r="B39" s="28" t="s">
        <v>186</v>
      </c>
      <c r="C39" s="29" t="s">
        <v>187</v>
      </c>
      <c r="D39" s="27" t="s">
        <v>119</v>
      </c>
      <c r="E39" s="32"/>
      <c r="F39" s="31"/>
      <c r="G39" s="31"/>
      <c r="H39" s="42"/>
      <c r="I39" s="42"/>
      <c r="J39" s="42"/>
      <c r="K39" s="32"/>
      <c r="L39" s="32"/>
      <c r="M39" s="31"/>
      <c r="N39" s="31"/>
      <c r="O39" s="32"/>
      <c r="P39" s="32"/>
      <c r="Q39" s="32"/>
      <c r="R39" s="32"/>
      <c r="S39" s="32"/>
      <c r="T39" s="31"/>
      <c r="U39" s="31"/>
      <c r="V39" s="32"/>
      <c r="W39" s="32"/>
      <c r="X39" s="32"/>
    </row>
    <row r="40" customFormat="false" ht="15.75" hidden="false" customHeight="true" outlineLevel="0" collapsed="false">
      <c r="A40" s="27" t="s">
        <v>188</v>
      </c>
      <c r="B40" s="28" t="s">
        <v>189</v>
      </c>
      <c r="C40" s="29" t="s">
        <v>187</v>
      </c>
      <c r="D40" s="27" t="s">
        <v>119</v>
      </c>
      <c r="E40" s="32"/>
      <c r="F40" s="31"/>
      <c r="G40" s="31"/>
      <c r="H40" s="32"/>
      <c r="I40" s="32"/>
      <c r="J40" s="32"/>
      <c r="K40" s="42"/>
      <c r="L40" s="42"/>
      <c r="M40" s="31"/>
      <c r="N40" s="31"/>
      <c r="O40" s="32"/>
      <c r="P40" s="32"/>
      <c r="Q40" s="32"/>
      <c r="R40" s="32"/>
      <c r="S40" s="32"/>
      <c r="T40" s="31"/>
      <c r="U40" s="31"/>
      <c r="V40" s="32"/>
      <c r="W40" s="32"/>
      <c r="X40" s="32"/>
    </row>
    <row r="41" customFormat="false" ht="15.75" hidden="false" customHeight="true" outlineLevel="0" collapsed="false">
      <c r="A41" s="27" t="s">
        <v>190</v>
      </c>
      <c r="B41" s="28" t="s">
        <v>191</v>
      </c>
      <c r="C41" s="29" t="s">
        <v>187</v>
      </c>
      <c r="D41" s="27" t="s">
        <v>119</v>
      </c>
      <c r="E41" s="32"/>
      <c r="F41" s="31"/>
      <c r="G41" s="31"/>
      <c r="H41" s="32"/>
      <c r="I41" s="32"/>
      <c r="J41" s="32"/>
      <c r="K41" s="32"/>
      <c r="L41" s="32"/>
      <c r="M41" s="31"/>
      <c r="N41" s="31"/>
      <c r="O41" s="42"/>
      <c r="P41" s="42"/>
      <c r="Q41" s="42"/>
      <c r="R41" s="32"/>
      <c r="S41" s="32"/>
      <c r="T41" s="31"/>
      <c r="U41" s="31"/>
      <c r="V41" s="32"/>
      <c r="W41" s="32"/>
      <c r="X41" s="32"/>
    </row>
    <row r="42" customFormat="false" ht="15.75" hidden="false" customHeight="true" outlineLevel="0" collapsed="false">
      <c r="A42" s="27" t="s">
        <v>192</v>
      </c>
      <c r="B42" s="28" t="s">
        <v>193</v>
      </c>
      <c r="C42" s="29" t="s">
        <v>187</v>
      </c>
      <c r="D42" s="27" t="s">
        <v>119</v>
      </c>
      <c r="E42" s="32"/>
      <c r="F42" s="31"/>
      <c r="G42" s="31"/>
      <c r="H42" s="32"/>
      <c r="I42" s="32"/>
      <c r="J42" s="32"/>
      <c r="K42" s="32"/>
      <c r="L42" s="32"/>
      <c r="M42" s="31"/>
      <c r="N42" s="31"/>
      <c r="O42" s="32"/>
      <c r="P42" s="32"/>
      <c r="Q42" s="32"/>
      <c r="R42" s="42"/>
      <c r="S42" s="42"/>
      <c r="T42" s="31"/>
      <c r="U42" s="31"/>
      <c r="V42" s="32"/>
      <c r="W42" s="32"/>
      <c r="X42" s="32"/>
    </row>
    <row r="43" customFormat="false" ht="15.75" hidden="false" customHeight="true" outlineLevel="0" collapsed="false">
      <c r="A43" s="27" t="s">
        <v>194</v>
      </c>
      <c r="B43" s="28" t="s">
        <v>195</v>
      </c>
      <c r="C43" s="29" t="s">
        <v>134</v>
      </c>
      <c r="D43" s="27" t="s">
        <v>135</v>
      </c>
      <c r="E43" s="32"/>
      <c r="F43" s="31"/>
      <c r="G43" s="31"/>
      <c r="H43" s="32"/>
      <c r="I43" s="32"/>
      <c r="J43" s="32"/>
      <c r="K43" s="32"/>
      <c r="L43" s="32"/>
      <c r="M43" s="31"/>
      <c r="N43" s="31"/>
      <c r="O43" s="32"/>
      <c r="P43" s="32"/>
      <c r="Q43" s="32"/>
      <c r="R43" s="32"/>
      <c r="S43" s="32"/>
      <c r="T43" s="31"/>
      <c r="U43" s="31"/>
      <c r="V43" s="42"/>
      <c r="W43" s="32"/>
      <c r="X43" s="32"/>
    </row>
    <row r="44" customFormat="false" ht="15.75" hidden="false" customHeight="true" outlineLevel="0" collapsed="false">
      <c r="A44" s="27" t="s">
        <v>196</v>
      </c>
      <c r="B44" s="28" t="s">
        <v>197</v>
      </c>
      <c r="C44" s="29" t="s">
        <v>198</v>
      </c>
      <c r="D44" s="27" t="s">
        <v>135</v>
      </c>
      <c r="E44" s="32"/>
      <c r="F44" s="31"/>
      <c r="G44" s="31"/>
      <c r="H44" s="32"/>
      <c r="I44" s="32"/>
      <c r="J44" s="32"/>
      <c r="K44" s="32"/>
      <c r="L44" s="32"/>
      <c r="M44" s="31"/>
      <c r="N44" s="31"/>
      <c r="O44" s="32"/>
      <c r="P44" s="32"/>
      <c r="Q44" s="32"/>
      <c r="R44" s="32"/>
      <c r="S44" s="32"/>
      <c r="T44" s="31"/>
      <c r="U44" s="31"/>
      <c r="V44" s="32"/>
      <c r="W44" s="42"/>
      <c r="X44" s="32"/>
    </row>
    <row r="45" customFormat="false" ht="15.75" hidden="false" customHeight="true" outlineLevel="0" collapsed="false">
      <c r="A45" s="27" t="s">
        <v>199</v>
      </c>
      <c r="B45" s="28" t="s">
        <v>200</v>
      </c>
      <c r="C45" s="29" t="s">
        <v>198</v>
      </c>
      <c r="D45" s="27" t="s">
        <v>201</v>
      </c>
      <c r="E45" s="32"/>
      <c r="F45" s="31"/>
      <c r="G45" s="31"/>
      <c r="H45" s="32"/>
      <c r="I45" s="32"/>
      <c r="J45" s="32"/>
      <c r="K45" s="32"/>
      <c r="L45" s="32"/>
      <c r="M45" s="31"/>
      <c r="N45" s="31"/>
      <c r="O45" s="32"/>
      <c r="P45" s="32"/>
      <c r="Q45" s="32"/>
      <c r="R45" s="32"/>
      <c r="S45" s="32"/>
      <c r="T45" s="31"/>
      <c r="U45" s="31"/>
      <c r="V45" s="32"/>
      <c r="W45" s="32"/>
      <c r="X45" s="42"/>
    </row>
    <row r="46" customFormat="false" ht="18" hidden="false" customHeight="true" outlineLevel="0" collapsed="false">
      <c r="A46" s="43" t="s">
        <v>202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 customFormat="false" ht="15.75" hidden="false" customHeight="true" outlineLevel="0" collapsed="false">
      <c r="A47" s="27" t="s">
        <v>203</v>
      </c>
      <c r="B47" s="28" t="s">
        <v>204</v>
      </c>
      <c r="C47" s="29" t="s">
        <v>205</v>
      </c>
      <c r="D47" s="27" t="s">
        <v>135</v>
      </c>
      <c r="E47" s="32"/>
      <c r="F47" s="31"/>
      <c r="G47" s="31"/>
      <c r="H47" s="44"/>
      <c r="I47" s="44"/>
      <c r="J47" s="32"/>
      <c r="K47" s="32"/>
      <c r="L47" s="32"/>
      <c r="M47" s="31"/>
      <c r="N47" s="31"/>
      <c r="O47" s="32"/>
      <c r="P47" s="32"/>
      <c r="Q47" s="32"/>
      <c r="R47" s="32"/>
      <c r="S47" s="32"/>
      <c r="T47" s="31"/>
      <c r="U47" s="31"/>
      <c r="V47" s="32"/>
      <c r="W47" s="32"/>
      <c r="X47" s="32"/>
    </row>
    <row r="48" customFormat="false" ht="15.75" hidden="false" customHeight="true" outlineLevel="0" collapsed="false">
      <c r="A48" s="27" t="s">
        <v>206</v>
      </c>
      <c r="B48" s="28" t="s">
        <v>207</v>
      </c>
      <c r="C48" s="29" t="s">
        <v>205</v>
      </c>
      <c r="D48" s="27" t="s">
        <v>135</v>
      </c>
      <c r="E48" s="32"/>
      <c r="F48" s="31"/>
      <c r="G48" s="31"/>
      <c r="H48" s="32"/>
      <c r="I48" s="32"/>
      <c r="J48" s="44"/>
      <c r="K48" s="44"/>
      <c r="L48" s="44"/>
      <c r="M48" s="31"/>
      <c r="N48" s="31"/>
      <c r="O48" s="32"/>
      <c r="P48" s="32"/>
      <c r="Q48" s="32"/>
      <c r="R48" s="32"/>
      <c r="S48" s="32"/>
      <c r="T48" s="31"/>
      <c r="U48" s="31"/>
      <c r="V48" s="32"/>
      <c r="W48" s="32"/>
      <c r="X48" s="32"/>
    </row>
    <row r="49" customFormat="false" ht="15.75" hidden="false" customHeight="true" outlineLevel="0" collapsed="false">
      <c r="A49" s="27" t="s">
        <v>208</v>
      </c>
      <c r="B49" s="28" t="s">
        <v>209</v>
      </c>
      <c r="C49" s="29" t="s">
        <v>210</v>
      </c>
      <c r="D49" s="27" t="s">
        <v>135</v>
      </c>
      <c r="E49" s="32"/>
      <c r="F49" s="31"/>
      <c r="G49" s="31"/>
      <c r="H49" s="32"/>
      <c r="I49" s="32"/>
      <c r="J49" s="32"/>
      <c r="K49" s="32"/>
      <c r="L49" s="32"/>
      <c r="M49" s="31"/>
      <c r="N49" s="31"/>
      <c r="O49" s="44"/>
      <c r="P49" s="44"/>
      <c r="Q49" s="32"/>
      <c r="R49" s="32"/>
      <c r="S49" s="32"/>
      <c r="T49" s="31"/>
      <c r="U49" s="31"/>
      <c r="V49" s="32"/>
      <c r="W49" s="32"/>
      <c r="X49" s="32"/>
    </row>
    <row r="50" customFormat="false" ht="15.75" hidden="false" customHeight="true" outlineLevel="0" collapsed="false">
      <c r="A50" s="27" t="s">
        <v>211</v>
      </c>
      <c r="B50" s="28" t="s">
        <v>212</v>
      </c>
      <c r="C50" s="29" t="s">
        <v>213</v>
      </c>
      <c r="D50" s="27" t="s">
        <v>135</v>
      </c>
      <c r="E50" s="32"/>
      <c r="F50" s="31"/>
      <c r="G50" s="31"/>
      <c r="H50" s="32"/>
      <c r="I50" s="32"/>
      <c r="J50" s="32"/>
      <c r="K50" s="32"/>
      <c r="L50" s="32"/>
      <c r="M50" s="31"/>
      <c r="N50" s="31"/>
      <c r="O50" s="32"/>
      <c r="P50" s="32"/>
      <c r="Q50" s="44"/>
      <c r="R50" s="32"/>
      <c r="S50" s="32"/>
      <c r="T50" s="31"/>
      <c r="U50" s="31"/>
      <c r="V50" s="32"/>
      <c r="W50" s="32"/>
      <c r="X50" s="32"/>
    </row>
    <row r="51" customFormat="false" ht="15.75" hidden="false" customHeight="true" outlineLevel="0" collapsed="false">
      <c r="A51" s="27" t="s">
        <v>214</v>
      </c>
      <c r="B51" s="28" t="s">
        <v>215</v>
      </c>
      <c r="C51" s="29" t="s">
        <v>216</v>
      </c>
      <c r="D51" s="27" t="s">
        <v>201</v>
      </c>
      <c r="E51" s="32"/>
      <c r="F51" s="31"/>
      <c r="G51" s="31"/>
      <c r="H51" s="32"/>
      <c r="I51" s="32"/>
      <c r="J51" s="32"/>
      <c r="K51" s="32"/>
      <c r="L51" s="32"/>
      <c r="M51" s="31"/>
      <c r="N51" s="31"/>
      <c r="O51" s="32"/>
      <c r="P51" s="32"/>
      <c r="Q51" s="32"/>
      <c r="R51" s="44"/>
      <c r="S51" s="44"/>
      <c r="T51" s="31"/>
      <c r="U51" s="31"/>
      <c r="V51" s="32"/>
      <c r="W51" s="32"/>
      <c r="X51" s="32"/>
    </row>
    <row r="52" customFormat="false" ht="15.75" hidden="false" customHeight="true" outlineLevel="0" collapsed="false">
      <c r="A52" s="27" t="s">
        <v>217</v>
      </c>
      <c r="B52" s="28" t="s">
        <v>218</v>
      </c>
      <c r="C52" s="29" t="s">
        <v>219</v>
      </c>
      <c r="D52" s="27" t="s">
        <v>201</v>
      </c>
      <c r="E52" s="32"/>
      <c r="F52" s="31"/>
      <c r="G52" s="31"/>
      <c r="H52" s="32"/>
      <c r="I52" s="32"/>
      <c r="J52" s="32"/>
      <c r="K52" s="32"/>
      <c r="L52" s="32"/>
      <c r="M52" s="31"/>
      <c r="N52" s="31"/>
      <c r="O52" s="32"/>
      <c r="P52" s="32"/>
      <c r="Q52" s="32"/>
      <c r="R52" s="32"/>
      <c r="S52" s="32"/>
      <c r="T52" s="31"/>
      <c r="U52" s="31"/>
      <c r="V52" s="44"/>
      <c r="W52" s="44"/>
      <c r="X52" s="32"/>
    </row>
    <row r="53" customFormat="false" ht="18" hidden="false" customHeight="true" outlineLevel="0" collapsed="false">
      <c r="A53" s="45" t="s">
        <v>220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 customFormat="false" ht="15.75" hidden="false" customHeight="true" outlineLevel="0" collapsed="false">
      <c r="A54" s="27" t="s">
        <v>221</v>
      </c>
      <c r="B54" s="28" t="s">
        <v>222</v>
      </c>
      <c r="C54" s="29" t="s">
        <v>118</v>
      </c>
      <c r="D54" s="27" t="s">
        <v>119</v>
      </c>
      <c r="E54" s="46"/>
      <c r="F54" s="31"/>
      <c r="G54" s="31"/>
      <c r="H54" s="46"/>
      <c r="I54" s="32"/>
      <c r="J54" s="32"/>
      <c r="K54" s="32"/>
      <c r="L54" s="32"/>
      <c r="M54" s="31"/>
      <c r="N54" s="31"/>
      <c r="O54" s="32"/>
      <c r="P54" s="32"/>
      <c r="Q54" s="32"/>
      <c r="R54" s="32"/>
      <c r="S54" s="32"/>
      <c r="T54" s="31"/>
      <c r="U54" s="31"/>
      <c r="V54" s="32"/>
      <c r="W54" s="32"/>
      <c r="X54" s="32"/>
    </row>
    <row r="55" customFormat="false" ht="15.75" hidden="false" customHeight="true" outlineLevel="0" collapsed="false">
      <c r="A55" s="27" t="s">
        <v>223</v>
      </c>
      <c r="B55" s="28" t="s">
        <v>224</v>
      </c>
      <c r="C55" s="29" t="s">
        <v>225</v>
      </c>
      <c r="D55" s="27" t="s">
        <v>119</v>
      </c>
      <c r="E55" s="32"/>
      <c r="F55" s="31"/>
      <c r="G55" s="31"/>
      <c r="H55" s="32"/>
      <c r="I55" s="46"/>
      <c r="J55" s="46"/>
      <c r="K55" s="32"/>
      <c r="L55" s="32"/>
      <c r="M55" s="31"/>
      <c r="N55" s="31"/>
      <c r="O55" s="32"/>
      <c r="P55" s="32"/>
      <c r="Q55" s="32"/>
      <c r="R55" s="32"/>
      <c r="S55" s="32"/>
      <c r="T55" s="31"/>
      <c r="U55" s="31"/>
      <c r="V55" s="32"/>
      <c r="W55" s="32"/>
      <c r="X55" s="32"/>
    </row>
    <row r="56" customFormat="false" ht="15.75" hidden="false" customHeight="true" outlineLevel="0" collapsed="false">
      <c r="A56" s="27" t="s">
        <v>226</v>
      </c>
      <c r="B56" s="28" t="s">
        <v>227</v>
      </c>
      <c r="C56" s="29" t="s">
        <v>225</v>
      </c>
      <c r="D56" s="27" t="s">
        <v>119</v>
      </c>
      <c r="E56" s="32"/>
      <c r="F56" s="31"/>
      <c r="G56" s="31"/>
      <c r="H56" s="32"/>
      <c r="I56" s="32"/>
      <c r="J56" s="32"/>
      <c r="K56" s="46"/>
      <c r="L56" s="46"/>
      <c r="M56" s="31"/>
      <c r="N56" s="31"/>
      <c r="O56" s="32"/>
      <c r="P56" s="32"/>
      <c r="Q56" s="32"/>
      <c r="R56" s="32"/>
      <c r="S56" s="32"/>
      <c r="T56" s="31"/>
      <c r="U56" s="31"/>
      <c r="V56" s="32"/>
      <c r="W56" s="32"/>
      <c r="X56" s="32"/>
    </row>
    <row r="57" customFormat="false" ht="15.75" hidden="false" customHeight="true" outlineLevel="0" collapsed="false">
      <c r="A57" s="27" t="s">
        <v>228</v>
      </c>
      <c r="B57" s="28" t="s">
        <v>229</v>
      </c>
      <c r="C57" s="29" t="s">
        <v>225</v>
      </c>
      <c r="D57" s="27" t="s">
        <v>119</v>
      </c>
      <c r="E57" s="32"/>
      <c r="F57" s="31"/>
      <c r="G57" s="31"/>
      <c r="H57" s="32"/>
      <c r="I57" s="32"/>
      <c r="J57" s="32"/>
      <c r="K57" s="32"/>
      <c r="L57" s="32"/>
      <c r="M57" s="31"/>
      <c r="N57" s="31"/>
      <c r="O57" s="46"/>
      <c r="P57" s="46"/>
      <c r="Q57" s="32"/>
      <c r="R57" s="32"/>
      <c r="S57" s="32"/>
      <c r="T57" s="31"/>
      <c r="U57" s="31"/>
      <c r="V57" s="32"/>
      <c r="W57" s="32"/>
      <c r="X57" s="32"/>
    </row>
    <row r="58" customFormat="false" ht="15.75" hidden="false" customHeight="true" outlineLevel="0" collapsed="false">
      <c r="A58" s="27" t="s">
        <v>230</v>
      </c>
      <c r="B58" s="28" t="s">
        <v>231</v>
      </c>
      <c r="C58" s="29" t="s">
        <v>225</v>
      </c>
      <c r="D58" s="27" t="s">
        <v>119</v>
      </c>
      <c r="E58" s="32"/>
      <c r="F58" s="31"/>
      <c r="G58" s="31"/>
      <c r="H58" s="32"/>
      <c r="I58" s="32"/>
      <c r="J58" s="32"/>
      <c r="K58" s="32"/>
      <c r="L58" s="32"/>
      <c r="M58" s="31"/>
      <c r="N58" s="31"/>
      <c r="O58" s="32"/>
      <c r="P58" s="32"/>
      <c r="Q58" s="46"/>
      <c r="R58" s="46"/>
      <c r="S58" s="46"/>
      <c r="T58" s="31"/>
      <c r="U58" s="31"/>
      <c r="V58" s="32"/>
      <c r="W58" s="32"/>
      <c r="X58" s="32"/>
    </row>
    <row r="59" customFormat="false" ht="15.75" hidden="false" customHeight="true" outlineLevel="0" collapsed="false">
      <c r="A59" s="27" t="s">
        <v>232</v>
      </c>
      <c r="B59" s="28" t="s">
        <v>233</v>
      </c>
      <c r="C59" s="29" t="s">
        <v>225</v>
      </c>
      <c r="D59" s="27" t="s">
        <v>119</v>
      </c>
      <c r="E59" s="32"/>
      <c r="F59" s="31"/>
      <c r="G59" s="31"/>
      <c r="H59" s="32"/>
      <c r="I59" s="32"/>
      <c r="J59" s="32"/>
      <c r="K59" s="32"/>
      <c r="L59" s="32"/>
      <c r="M59" s="31"/>
      <c r="N59" s="31"/>
      <c r="O59" s="32"/>
      <c r="P59" s="32"/>
      <c r="Q59" s="32"/>
      <c r="R59" s="32"/>
      <c r="S59" s="32"/>
      <c r="T59" s="31"/>
      <c r="U59" s="31"/>
      <c r="V59" s="46"/>
      <c r="W59" s="46"/>
      <c r="X59" s="32"/>
    </row>
    <row r="60" customFormat="false" ht="15.75" hidden="false" customHeight="true" outlineLevel="0" collapsed="false">
      <c r="A60" s="27" t="s">
        <v>234</v>
      </c>
      <c r="B60" s="28" t="s">
        <v>235</v>
      </c>
      <c r="C60" s="29" t="s">
        <v>225</v>
      </c>
      <c r="D60" s="27" t="s">
        <v>119</v>
      </c>
      <c r="E60" s="32"/>
      <c r="F60" s="31"/>
      <c r="G60" s="31"/>
      <c r="H60" s="32"/>
      <c r="I60" s="32"/>
      <c r="J60" s="32"/>
      <c r="K60" s="32"/>
      <c r="L60" s="32"/>
      <c r="M60" s="31"/>
      <c r="N60" s="31"/>
      <c r="O60" s="32"/>
      <c r="P60" s="32"/>
      <c r="Q60" s="32"/>
      <c r="R60" s="32"/>
      <c r="S60" s="32"/>
      <c r="T60" s="31"/>
      <c r="U60" s="31"/>
      <c r="V60" s="32"/>
      <c r="W60" s="32"/>
      <c r="X60" s="46"/>
    </row>
    <row r="62" customFormat="false" ht="18" hidden="false" customHeight="true" outlineLevel="0" collapsed="false">
      <c r="B62" s="47" t="s">
        <v>236</v>
      </c>
      <c r="E62" s="32"/>
      <c r="F62" s="31"/>
      <c r="G62" s="31"/>
      <c r="H62" s="32"/>
      <c r="I62" s="32"/>
      <c r="J62" s="32"/>
      <c r="K62" s="32"/>
      <c r="L62" s="48" t="s">
        <v>55</v>
      </c>
      <c r="M62" s="31"/>
      <c r="N62" s="31"/>
      <c r="O62" s="32"/>
      <c r="P62" s="32"/>
      <c r="Q62" s="48" t="s">
        <v>58</v>
      </c>
      <c r="R62" s="32"/>
      <c r="S62" s="48" t="s">
        <v>61</v>
      </c>
      <c r="T62" s="31"/>
      <c r="U62" s="31"/>
      <c r="V62" s="32"/>
      <c r="W62" s="48" t="s">
        <v>64</v>
      </c>
      <c r="X62" s="48" t="s">
        <v>67</v>
      </c>
    </row>
  </sheetData>
  <mergeCells count="10">
    <mergeCell ref="A1:X1"/>
    <mergeCell ref="A2:X2"/>
    <mergeCell ref="A6:X6"/>
    <mergeCell ref="A9:X9"/>
    <mergeCell ref="A17:X17"/>
    <mergeCell ref="A25:X25"/>
    <mergeCell ref="A31:X31"/>
    <mergeCell ref="A38:X38"/>
    <mergeCell ref="A46:X46"/>
    <mergeCell ref="A53:X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6"/>
    <col collapsed="false" customWidth="true" hidden="false" outlineLevel="0" max="3" min="3" style="1" width="62"/>
    <col collapsed="false" customWidth="true" hidden="false" outlineLevel="0" max="4" min="4" style="1" width="18"/>
    <col collapsed="false" customWidth="true" hidden="false" outlineLevel="0" max="6" min="5" style="1" width="13"/>
    <col collapsed="false" customWidth="true" hidden="false" outlineLevel="0" max="7" min="7" style="1" width="8"/>
    <col collapsed="false" customWidth="true" hidden="false" outlineLevel="0" max="8" min="8" style="1" width="14"/>
    <col collapsed="false" customWidth="true" hidden="false" outlineLevel="0" max="9" min="9" style="1" width="10"/>
    <col collapsed="false" customWidth="true" hidden="false" outlineLevel="0" max="10" min="10" style="1" width="26"/>
    <col collapsed="false" customWidth="true" hidden="false" outlineLevel="0" max="11" min="11" style="1" width="13"/>
  </cols>
  <sheetData>
    <row r="1" customFormat="false" ht="30" hidden="false" customHeight="true" outlineLevel="0" collapsed="false">
      <c r="A1" s="2" t="s">
        <v>237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8" hidden="false" customHeight="true" outlineLevel="0" collapsed="false">
      <c r="A2" s="3" t="s">
        <v>238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30" hidden="false" customHeight="true" outlineLevel="0" collapsed="false">
      <c r="A4" s="8" t="s">
        <v>83</v>
      </c>
      <c r="B4" s="8" t="s">
        <v>85</v>
      </c>
      <c r="C4" s="8" t="s">
        <v>239</v>
      </c>
      <c r="D4" s="8" t="s">
        <v>240</v>
      </c>
      <c r="E4" s="8" t="s">
        <v>241</v>
      </c>
      <c r="F4" s="8" t="s">
        <v>242</v>
      </c>
      <c r="G4" s="8" t="s">
        <v>243</v>
      </c>
      <c r="H4" s="8" t="s">
        <v>244</v>
      </c>
      <c r="I4" s="8" t="s">
        <v>245</v>
      </c>
      <c r="J4" s="8" t="s">
        <v>246</v>
      </c>
      <c r="K4" s="8" t="s">
        <v>247</v>
      </c>
    </row>
    <row r="5" customFormat="false" ht="27.75" hidden="false" customHeight="true" outlineLevel="0" collapsed="false">
      <c r="A5" s="49" t="s">
        <v>116</v>
      </c>
      <c r="B5" s="50" t="s">
        <v>118</v>
      </c>
      <c r="C5" s="51" t="s">
        <v>117</v>
      </c>
      <c r="D5" s="52" t="s">
        <v>248</v>
      </c>
      <c r="E5" s="53" t="n">
        <v>46261</v>
      </c>
      <c r="F5" s="53" t="n">
        <v>46261</v>
      </c>
      <c r="G5" s="49" t="n">
        <f aca="false">SUMPRODUCT((Calendar!$B$5:$B$18&gt;=E5)*(Calendar!$B$5:$B$18&lt;=F5))</f>
        <v>1</v>
      </c>
      <c r="H5" s="50" t="s">
        <v>71</v>
      </c>
      <c r="I5" s="54" t="s">
        <v>119</v>
      </c>
      <c r="J5" s="51" t="s">
        <v>249</v>
      </c>
      <c r="K5" s="49" t="s">
        <v>250</v>
      </c>
    </row>
    <row r="6" customFormat="false" ht="27.75" hidden="false" customHeight="true" outlineLevel="0" collapsed="false">
      <c r="A6" s="55" t="s">
        <v>123</v>
      </c>
      <c r="B6" s="56" t="s">
        <v>118</v>
      </c>
      <c r="C6" s="11" t="s">
        <v>124</v>
      </c>
      <c r="D6" s="57" t="s">
        <v>36</v>
      </c>
      <c r="E6" s="58" t="n">
        <v>46261</v>
      </c>
      <c r="F6" s="58" t="n">
        <v>46264</v>
      </c>
      <c r="G6" s="55" t="n">
        <f aca="false">SUMPRODUCT((Calendar!$B$5:$B$18&gt;=E6)*(Calendar!$B$5:$B$18&lt;=F6))</f>
        <v>2</v>
      </c>
      <c r="H6" s="56" t="s">
        <v>116</v>
      </c>
      <c r="I6" s="59" t="s">
        <v>119</v>
      </c>
      <c r="J6" s="11" t="s">
        <v>251</v>
      </c>
      <c r="K6" s="55" t="s">
        <v>250</v>
      </c>
    </row>
    <row r="7" customFormat="false" ht="27.75" hidden="false" customHeight="true" outlineLevel="0" collapsed="false">
      <c r="A7" s="49" t="s">
        <v>141</v>
      </c>
      <c r="B7" s="50" t="s">
        <v>118</v>
      </c>
      <c r="C7" s="51" t="s">
        <v>142</v>
      </c>
      <c r="D7" s="60" t="s">
        <v>39</v>
      </c>
      <c r="E7" s="53" t="n">
        <v>46261</v>
      </c>
      <c r="F7" s="53" t="n">
        <v>46261</v>
      </c>
      <c r="G7" s="49" t="n">
        <f aca="false">SUMPRODUCT((Calendar!$B$5:$B$18&gt;=E7)*(Calendar!$B$5:$B$18&lt;=F7))</f>
        <v>1</v>
      </c>
      <c r="H7" s="50" t="s">
        <v>71</v>
      </c>
      <c r="I7" s="54" t="s">
        <v>119</v>
      </c>
      <c r="J7" s="51" t="s">
        <v>252</v>
      </c>
      <c r="K7" s="49" t="s">
        <v>250</v>
      </c>
    </row>
    <row r="8" customFormat="false" ht="27.75" hidden="false" customHeight="true" outlineLevel="0" collapsed="false">
      <c r="A8" s="55" t="s">
        <v>143</v>
      </c>
      <c r="B8" s="56" t="s">
        <v>118</v>
      </c>
      <c r="C8" s="11" t="s">
        <v>144</v>
      </c>
      <c r="D8" s="61" t="s">
        <v>39</v>
      </c>
      <c r="E8" s="58" t="n">
        <v>46264</v>
      </c>
      <c r="F8" s="58" t="n">
        <v>46264</v>
      </c>
      <c r="G8" s="55" t="n">
        <f aca="false">SUMPRODUCT((Calendar!$B$5:$B$18&gt;=E8)*(Calendar!$B$5:$B$18&lt;=F8))</f>
        <v>1</v>
      </c>
      <c r="H8" s="56" t="s">
        <v>123</v>
      </c>
      <c r="I8" s="59" t="s">
        <v>119</v>
      </c>
      <c r="J8" s="11" t="s">
        <v>253</v>
      </c>
      <c r="K8" s="55" t="s">
        <v>250</v>
      </c>
    </row>
    <row r="9" customFormat="false" ht="27.75" hidden="false" customHeight="true" outlineLevel="0" collapsed="false">
      <c r="A9" s="49" t="s">
        <v>221</v>
      </c>
      <c r="B9" s="50" t="s">
        <v>118</v>
      </c>
      <c r="C9" s="51" t="s">
        <v>222</v>
      </c>
      <c r="D9" s="62" t="s">
        <v>51</v>
      </c>
      <c r="E9" s="53" t="n">
        <v>46261</v>
      </c>
      <c r="F9" s="53" t="n">
        <v>46264</v>
      </c>
      <c r="G9" s="49" t="n">
        <f aca="false">SUMPRODUCT((Calendar!$B$5:$B$18&gt;=E9)*(Calendar!$B$5:$B$18&lt;=F9))</f>
        <v>2</v>
      </c>
      <c r="H9" s="50" t="s">
        <v>116</v>
      </c>
      <c r="I9" s="54" t="s">
        <v>119</v>
      </c>
      <c r="J9" s="51" t="s">
        <v>254</v>
      </c>
      <c r="K9" s="49" t="s">
        <v>250</v>
      </c>
    </row>
    <row r="10" customFormat="false" ht="27.75" hidden="false" customHeight="true" outlineLevel="0" collapsed="false">
      <c r="A10" s="55" t="s">
        <v>125</v>
      </c>
      <c r="B10" s="56" t="s">
        <v>127</v>
      </c>
      <c r="C10" s="11" t="s">
        <v>255</v>
      </c>
      <c r="D10" s="57" t="s">
        <v>36</v>
      </c>
      <c r="E10" s="58" t="n">
        <v>46264</v>
      </c>
      <c r="F10" s="58" t="n">
        <v>46265</v>
      </c>
      <c r="G10" s="55" t="n">
        <f aca="false">SUMPRODUCT((Calendar!$B$5:$B$18&gt;=E10)*(Calendar!$B$5:$B$18&lt;=F10))</f>
        <v>2</v>
      </c>
      <c r="H10" s="56" t="s">
        <v>123</v>
      </c>
      <c r="I10" s="59" t="s">
        <v>119</v>
      </c>
      <c r="J10" s="11" t="s">
        <v>256</v>
      </c>
      <c r="K10" s="55" t="s">
        <v>250</v>
      </c>
    </row>
    <row r="11" customFormat="false" ht="27.75" hidden="false" customHeight="true" outlineLevel="0" collapsed="false">
      <c r="A11" s="49" t="s">
        <v>128</v>
      </c>
      <c r="B11" s="50" t="s">
        <v>127</v>
      </c>
      <c r="C11" s="51" t="s">
        <v>257</v>
      </c>
      <c r="D11" s="63" t="s">
        <v>36</v>
      </c>
      <c r="E11" s="53" t="n">
        <v>46266</v>
      </c>
      <c r="F11" s="53" t="n">
        <v>46267</v>
      </c>
      <c r="G11" s="49" t="n">
        <f aca="false">SUMPRODUCT((Calendar!$B$5:$B$18&gt;=E11)*(Calendar!$B$5:$B$18&lt;=F11))</f>
        <v>2</v>
      </c>
      <c r="H11" s="50" t="s">
        <v>125</v>
      </c>
      <c r="I11" s="54" t="s">
        <v>119</v>
      </c>
      <c r="J11" s="51" t="s">
        <v>258</v>
      </c>
      <c r="K11" s="49" t="s">
        <v>250</v>
      </c>
    </row>
    <row r="12" customFormat="false" ht="27.75" hidden="false" customHeight="true" outlineLevel="0" collapsed="false">
      <c r="A12" s="55" t="s">
        <v>130</v>
      </c>
      <c r="B12" s="56" t="s">
        <v>127</v>
      </c>
      <c r="C12" s="11" t="s">
        <v>259</v>
      </c>
      <c r="D12" s="57" t="s">
        <v>36</v>
      </c>
      <c r="E12" s="58" t="n">
        <v>46268</v>
      </c>
      <c r="F12" s="58" t="n">
        <v>46268</v>
      </c>
      <c r="G12" s="55" t="n">
        <f aca="false">SUMPRODUCT((Calendar!$B$5:$B$18&gt;=E12)*(Calendar!$B$5:$B$18&lt;=F12))</f>
        <v>1</v>
      </c>
      <c r="H12" s="56" t="s">
        <v>128</v>
      </c>
      <c r="I12" s="59" t="s">
        <v>119</v>
      </c>
      <c r="J12" s="11" t="s">
        <v>260</v>
      </c>
      <c r="K12" s="55" t="s">
        <v>250</v>
      </c>
    </row>
    <row r="13" customFormat="false" ht="27.75" hidden="false" customHeight="true" outlineLevel="0" collapsed="false">
      <c r="A13" s="49" t="s">
        <v>172</v>
      </c>
      <c r="B13" s="50" t="s">
        <v>127</v>
      </c>
      <c r="C13" s="51" t="s">
        <v>261</v>
      </c>
      <c r="D13" s="64" t="s">
        <v>44</v>
      </c>
      <c r="E13" s="53" t="n">
        <v>46264</v>
      </c>
      <c r="F13" s="53" t="n">
        <v>46265</v>
      </c>
      <c r="G13" s="49" t="n">
        <f aca="false">SUMPRODUCT((Calendar!$B$5:$B$18&gt;=E13)*(Calendar!$B$5:$B$18&lt;=F13))</f>
        <v>2</v>
      </c>
      <c r="H13" s="50" t="s">
        <v>123</v>
      </c>
      <c r="I13" s="54" t="s">
        <v>119</v>
      </c>
      <c r="J13" s="51" t="s">
        <v>262</v>
      </c>
      <c r="K13" s="49" t="s">
        <v>250</v>
      </c>
    </row>
    <row r="14" customFormat="false" ht="27.75" hidden="false" customHeight="true" outlineLevel="0" collapsed="false">
      <c r="A14" s="55" t="s">
        <v>174</v>
      </c>
      <c r="B14" s="56" t="s">
        <v>127</v>
      </c>
      <c r="C14" s="11" t="s">
        <v>263</v>
      </c>
      <c r="D14" s="65" t="s">
        <v>44</v>
      </c>
      <c r="E14" s="58" t="n">
        <v>46266</v>
      </c>
      <c r="F14" s="58" t="n">
        <v>46267</v>
      </c>
      <c r="G14" s="55" t="n">
        <f aca="false">SUMPRODUCT((Calendar!$B$5:$B$18&gt;=E14)*(Calendar!$B$5:$B$18&lt;=F14))</f>
        <v>2</v>
      </c>
      <c r="H14" s="56" t="s">
        <v>172</v>
      </c>
      <c r="I14" s="59" t="s">
        <v>119</v>
      </c>
      <c r="J14" s="11" t="s">
        <v>264</v>
      </c>
      <c r="K14" s="55" t="s">
        <v>250</v>
      </c>
    </row>
    <row r="15" customFormat="false" ht="27.75" hidden="false" customHeight="true" outlineLevel="0" collapsed="false">
      <c r="A15" s="49" t="s">
        <v>145</v>
      </c>
      <c r="B15" s="50" t="s">
        <v>147</v>
      </c>
      <c r="C15" s="51" t="s">
        <v>146</v>
      </c>
      <c r="D15" s="60" t="s">
        <v>39</v>
      </c>
      <c r="E15" s="53" t="n">
        <v>46265</v>
      </c>
      <c r="F15" s="53" t="n">
        <v>46267</v>
      </c>
      <c r="G15" s="49" t="n">
        <f aca="false">SUMPRODUCT((Calendar!$B$5:$B$18&gt;=E15)*(Calendar!$B$5:$B$18&lt;=F15))</f>
        <v>3</v>
      </c>
      <c r="H15" s="50" t="s">
        <v>143</v>
      </c>
      <c r="I15" s="54" t="s">
        <v>119</v>
      </c>
      <c r="J15" s="51" t="s">
        <v>265</v>
      </c>
      <c r="K15" s="49" t="s">
        <v>250</v>
      </c>
    </row>
    <row r="16" customFormat="false" ht="27.75" hidden="false" customHeight="true" outlineLevel="0" collapsed="false">
      <c r="A16" s="55" t="s">
        <v>148</v>
      </c>
      <c r="B16" s="56" t="s">
        <v>147</v>
      </c>
      <c r="C16" s="11" t="s">
        <v>149</v>
      </c>
      <c r="D16" s="61" t="s">
        <v>39</v>
      </c>
      <c r="E16" s="58" t="n">
        <v>46268</v>
      </c>
      <c r="F16" s="58" t="n">
        <v>46268</v>
      </c>
      <c r="G16" s="55" t="n">
        <f aca="false">SUMPRODUCT((Calendar!$B$5:$B$18&gt;=E16)*(Calendar!$B$5:$B$18&lt;=F16))</f>
        <v>1</v>
      </c>
      <c r="H16" s="56" t="s">
        <v>145</v>
      </c>
      <c r="I16" s="59" t="s">
        <v>119</v>
      </c>
      <c r="J16" s="11" t="s">
        <v>266</v>
      </c>
      <c r="K16" s="55" t="s">
        <v>250</v>
      </c>
    </row>
    <row r="17" customFormat="false" ht="27.75" hidden="false" customHeight="true" outlineLevel="0" collapsed="false">
      <c r="A17" s="49" t="s">
        <v>159</v>
      </c>
      <c r="B17" s="50" t="s">
        <v>134</v>
      </c>
      <c r="C17" s="51" t="s">
        <v>267</v>
      </c>
      <c r="D17" s="66" t="s">
        <v>42</v>
      </c>
      <c r="E17" s="53" t="n">
        <v>46264</v>
      </c>
      <c r="F17" s="53" t="n">
        <v>46266</v>
      </c>
      <c r="G17" s="49" t="n">
        <f aca="false">SUMPRODUCT((Calendar!$B$5:$B$18&gt;=E17)*(Calendar!$B$5:$B$18&lt;=F17))</f>
        <v>3</v>
      </c>
      <c r="H17" s="50" t="s">
        <v>123</v>
      </c>
      <c r="I17" s="54" t="s">
        <v>119</v>
      </c>
      <c r="J17" s="51" t="s">
        <v>268</v>
      </c>
      <c r="K17" s="49" t="s">
        <v>250</v>
      </c>
    </row>
    <row r="18" customFormat="false" ht="27.75" hidden="false" customHeight="true" outlineLevel="0" collapsed="false">
      <c r="A18" s="55" t="s">
        <v>161</v>
      </c>
      <c r="B18" s="56" t="s">
        <v>134</v>
      </c>
      <c r="C18" s="11" t="s">
        <v>269</v>
      </c>
      <c r="D18" s="67" t="s">
        <v>42</v>
      </c>
      <c r="E18" s="58" t="n">
        <v>46267</v>
      </c>
      <c r="F18" s="58" t="n">
        <v>46268</v>
      </c>
      <c r="G18" s="55" t="n">
        <f aca="false">SUMPRODUCT((Calendar!$B$5:$B$18&gt;=E18)*(Calendar!$B$5:$B$18&lt;=F18))</f>
        <v>2</v>
      </c>
      <c r="H18" s="56" t="s">
        <v>270</v>
      </c>
      <c r="I18" s="59" t="s">
        <v>119</v>
      </c>
      <c r="J18" s="11" t="s">
        <v>271</v>
      </c>
      <c r="K18" s="55" t="s">
        <v>250</v>
      </c>
    </row>
    <row r="19" customFormat="false" ht="27.75" hidden="false" customHeight="true" outlineLevel="0" collapsed="false">
      <c r="A19" s="49" t="s">
        <v>185</v>
      </c>
      <c r="B19" s="50" t="s">
        <v>187</v>
      </c>
      <c r="C19" s="51" t="s">
        <v>186</v>
      </c>
      <c r="D19" s="68" t="s">
        <v>47</v>
      </c>
      <c r="E19" s="53" t="n">
        <v>46264</v>
      </c>
      <c r="F19" s="53" t="n">
        <v>46266</v>
      </c>
      <c r="G19" s="49" t="n">
        <f aca="false">SUMPRODUCT((Calendar!$B$5:$B$18&gt;=E19)*(Calendar!$B$5:$B$18&lt;=F19))</f>
        <v>3</v>
      </c>
      <c r="H19" s="50" t="s">
        <v>123</v>
      </c>
      <c r="I19" s="54" t="s">
        <v>119</v>
      </c>
      <c r="J19" s="51" t="s">
        <v>272</v>
      </c>
      <c r="K19" s="49" t="s">
        <v>250</v>
      </c>
    </row>
    <row r="20" customFormat="false" ht="27.75" hidden="false" customHeight="true" outlineLevel="0" collapsed="false">
      <c r="A20" s="55" t="s">
        <v>188</v>
      </c>
      <c r="B20" s="56" t="s">
        <v>187</v>
      </c>
      <c r="C20" s="11" t="s">
        <v>273</v>
      </c>
      <c r="D20" s="69" t="s">
        <v>47</v>
      </c>
      <c r="E20" s="58" t="n">
        <v>46267</v>
      </c>
      <c r="F20" s="58" t="n">
        <v>46268</v>
      </c>
      <c r="G20" s="55" t="n">
        <f aca="false">SUMPRODUCT((Calendar!$B$5:$B$18&gt;=E20)*(Calendar!$B$5:$B$18&lt;=F20))</f>
        <v>2</v>
      </c>
      <c r="H20" s="56" t="s">
        <v>274</v>
      </c>
      <c r="I20" s="59" t="s">
        <v>119</v>
      </c>
      <c r="J20" s="11" t="s">
        <v>275</v>
      </c>
      <c r="K20" s="55" t="s">
        <v>250</v>
      </c>
    </row>
    <row r="21" customFormat="false" ht="27.75" hidden="false" customHeight="true" outlineLevel="0" collapsed="false">
      <c r="A21" s="49" t="s">
        <v>203</v>
      </c>
      <c r="B21" s="50" t="s">
        <v>205</v>
      </c>
      <c r="C21" s="51" t="s">
        <v>204</v>
      </c>
      <c r="D21" s="70" t="s">
        <v>49</v>
      </c>
      <c r="E21" s="53" t="n">
        <v>46264</v>
      </c>
      <c r="F21" s="53" t="n">
        <v>46265</v>
      </c>
      <c r="G21" s="49" t="n">
        <f aca="false">SUMPRODUCT((Calendar!$B$5:$B$18&gt;=E21)*(Calendar!$B$5:$B$18&lt;=F21))</f>
        <v>2</v>
      </c>
      <c r="H21" s="50" t="s">
        <v>276</v>
      </c>
      <c r="I21" s="71" t="s">
        <v>135</v>
      </c>
      <c r="J21" s="51" t="s">
        <v>277</v>
      </c>
      <c r="K21" s="49" t="s">
        <v>250</v>
      </c>
    </row>
    <row r="22" customFormat="false" ht="27.75" hidden="false" customHeight="true" outlineLevel="0" collapsed="false">
      <c r="A22" s="55" t="s">
        <v>206</v>
      </c>
      <c r="B22" s="56" t="s">
        <v>205</v>
      </c>
      <c r="C22" s="11" t="s">
        <v>278</v>
      </c>
      <c r="D22" s="72" t="s">
        <v>49</v>
      </c>
      <c r="E22" s="58" t="n">
        <v>46266</v>
      </c>
      <c r="F22" s="58" t="n">
        <v>46268</v>
      </c>
      <c r="G22" s="55" t="n">
        <f aca="false">SUMPRODUCT((Calendar!$B$5:$B$18&gt;=E22)*(Calendar!$B$5:$B$18&lt;=F22))</f>
        <v>3</v>
      </c>
      <c r="H22" s="56" t="s">
        <v>203</v>
      </c>
      <c r="I22" s="73" t="s">
        <v>135</v>
      </c>
      <c r="J22" s="11" t="s">
        <v>279</v>
      </c>
      <c r="K22" s="55" t="s">
        <v>250</v>
      </c>
    </row>
    <row r="23" customFormat="false" ht="27.75" hidden="false" customHeight="true" outlineLevel="0" collapsed="false">
      <c r="A23" s="49" t="s">
        <v>223</v>
      </c>
      <c r="B23" s="50" t="s">
        <v>225</v>
      </c>
      <c r="C23" s="51" t="s">
        <v>224</v>
      </c>
      <c r="D23" s="62" t="s">
        <v>51</v>
      </c>
      <c r="E23" s="53" t="n">
        <v>46265</v>
      </c>
      <c r="F23" s="53" t="n">
        <v>46266</v>
      </c>
      <c r="G23" s="49" t="n">
        <f aca="false">SUMPRODUCT((Calendar!$B$5:$B$18&gt;=E23)*(Calendar!$B$5:$B$18&lt;=F23))</f>
        <v>2</v>
      </c>
      <c r="H23" s="50" t="s">
        <v>221</v>
      </c>
      <c r="I23" s="54" t="s">
        <v>119</v>
      </c>
      <c r="J23" s="51" t="s">
        <v>280</v>
      </c>
      <c r="K23" s="49" t="s">
        <v>250</v>
      </c>
    </row>
    <row r="24" customFormat="false" ht="27.75" hidden="false" customHeight="true" outlineLevel="0" collapsed="false">
      <c r="A24" s="55" t="s">
        <v>226</v>
      </c>
      <c r="B24" s="56" t="s">
        <v>225</v>
      </c>
      <c r="C24" s="11" t="s">
        <v>227</v>
      </c>
      <c r="D24" s="74" t="s">
        <v>51</v>
      </c>
      <c r="E24" s="58" t="n">
        <v>46267</v>
      </c>
      <c r="F24" s="58" t="n">
        <v>46268</v>
      </c>
      <c r="G24" s="55" t="n">
        <f aca="false">SUMPRODUCT((Calendar!$B$5:$B$18&gt;=E24)*(Calendar!$B$5:$B$18&lt;=F24))</f>
        <v>2</v>
      </c>
      <c r="H24" s="56" t="s">
        <v>281</v>
      </c>
      <c r="I24" s="59" t="s">
        <v>119</v>
      </c>
      <c r="J24" s="11" t="s">
        <v>282</v>
      </c>
      <c r="K24" s="55" t="s">
        <v>250</v>
      </c>
    </row>
    <row r="25" customFormat="false" ht="27.75" hidden="false" customHeight="true" outlineLevel="0" collapsed="false">
      <c r="A25" s="49" t="s">
        <v>176</v>
      </c>
      <c r="B25" s="50" t="s">
        <v>134</v>
      </c>
      <c r="C25" s="51" t="s">
        <v>283</v>
      </c>
      <c r="D25" s="64" t="s">
        <v>44</v>
      </c>
      <c r="E25" s="53" t="n">
        <v>46268</v>
      </c>
      <c r="F25" s="53" t="n">
        <v>46272</v>
      </c>
      <c r="G25" s="49" t="n">
        <f aca="false">SUMPRODUCT((Calendar!$B$5:$B$18&gt;=E25)*(Calendar!$B$5:$B$18&lt;=F25))</f>
        <v>3</v>
      </c>
      <c r="H25" s="50" t="s">
        <v>174</v>
      </c>
      <c r="I25" s="54" t="s">
        <v>119</v>
      </c>
      <c r="J25" s="51" t="s">
        <v>284</v>
      </c>
      <c r="K25" s="49" t="s">
        <v>250</v>
      </c>
    </row>
    <row r="26" customFormat="false" ht="27.75" hidden="false" customHeight="true" outlineLevel="0" collapsed="false">
      <c r="A26" s="55" t="s">
        <v>178</v>
      </c>
      <c r="B26" s="56" t="s">
        <v>134</v>
      </c>
      <c r="C26" s="11" t="s">
        <v>285</v>
      </c>
      <c r="D26" s="65" t="s">
        <v>44</v>
      </c>
      <c r="E26" s="58" t="n">
        <v>46273</v>
      </c>
      <c r="F26" s="58" t="n">
        <v>46275</v>
      </c>
      <c r="G26" s="55" t="n">
        <f aca="false">SUMPRODUCT((Calendar!$B$5:$B$18&gt;=E26)*(Calendar!$B$5:$B$18&lt;=F26))</f>
        <v>3</v>
      </c>
      <c r="H26" s="56" t="s">
        <v>286</v>
      </c>
      <c r="I26" s="59" t="s">
        <v>119</v>
      </c>
      <c r="J26" s="11" t="s">
        <v>287</v>
      </c>
      <c r="K26" s="55" t="s">
        <v>250</v>
      </c>
    </row>
    <row r="27" customFormat="false" ht="27.75" hidden="false" customHeight="true" outlineLevel="0" collapsed="false">
      <c r="A27" s="49" t="s">
        <v>180</v>
      </c>
      <c r="B27" s="50" t="s">
        <v>134</v>
      </c>
      <c r="C27" s="51" t="s">
        <v>181</v>
      </c>
      <c r="D27" s="64" t="s">
        <v>44</v>
      </c>
      <c r="E27" s="53" t="n">
        <v>46278</v>
      </c>
      <c r="F27" s="53" t="n">
        <v>46278</v>
      </c>
      <c r="G27" s="49" t="n">
        <f aca="false">SUMPRODUCT((Calendar!$B$5:$B$18&gt;=E27)*(Calendar!$B$5:$B$18&lt;=F27))</f>
        <v>1</v>
      </c>
      <c r="H27" s="50" t="s">
        <v>145</v>
      </c>
      <c r="I27" s="71" t="s">
        <v>135</v>
      </c>
      <c r="J27" s="51" t="s">
        <v>288</v>
      </c>
      <c r="K27" s="49" t="s">
        <v>250</v>
      </c>
    </row>
    <row r="28" customFormat="false" ht="27.75" hidden="false" customHeight="true" outlineLevel="0" collapsed="false">
      <c r="A28" s="55" t="s">
        <v>182</v>
      </c>
      <c r="B28" s="56" t="s">
        <v>134</v>
      </c>
      <c r="C28" s="11" t="s">
        <v>183</v>
      </c>
      <c r="D28" s="65" t="s">
        <v>44</v>
      </c>
      <c r="E28" s="58" t="n">
        <v>46279</v>
      </c>
      <c r="F28" s="58" t="n">
        <v>46279</v>
      </c>
      <c r="G28" s="55" t="n">
        <f aca="false">SUMPRODUCT((Calendar!$B$5:$B$18&gt;=E28)*(Calendar!$B$5:$B$18&lt;=F28))</f>
        <v>1</v>
      </c>
      <c r="H28" s="56" t="s">
        <v>289</v>
      </c>
      <c r="I28" s="73" t="s">
        <v>135</v>
      </c>
      <c r="J28" s="11" t="s">
        <v>290</v>
      </c>
      <c r="K28" s="55" t="s">
        <v>250</v>
      </c>
    </row>
    <row r="29" customFormat="false" ht="27.75" hidden="false" customHeight="true" outlineLevel="0" collapsed="false">
      <c r="A29" s="49" t="s">
        <v>132</v>
      </c>
      <c r="B29" s="50" t="s">
        <v>134</v>
      </c>
      <c r="C29" s="51" t="s">
        <v>291</v>
      </c>
      <c r="D29" s="63" t="s">
        <v>36</v>
      </c>
      <c r="E29" s="53" t="n">
        <v>46271</v>
      </c>
      <c r="F29" s="53" t="n">
        <v>46272</v>
      </c>
      <c r="G29" s="49" t="n">
        <f aca="false">SUMPRODUCT((Calendar!$B$5:$B$18&gt;=E29)*(Calendar!$B$5:$B$18&lt;=F29))</f>
        <v>2</v>
      </c>
      <c r="H29" s="50" t="s">
        <v>143</v>
      </c>
      <c r="I29" s="71" t="s">
        <v>135</v>
      </c>
      <c r="J29" s="51" t="s">
        <v>292</v>
      </c>
      <c r="K29" s="49" t="s">
        <v>250</v>
      </c>
    </row>
    <row r="30" customFormat="false" ht="27.75" hidden="false" customHeight="true" outlineLevel="0" collapsed="false">
      <c r="A30" s="55" t="s">
        <v>136</v>
      </c>
      <c r="B30" s="56" t="s">
        <v>134</v>
      </c>
      <c r="C30" s="11" t="s">
        <v>293</v>
      </c>
      <c r="D30" s="57" t="s">
        <v>36</v>
      </c>
      <c r="E30" s="58" t="n">
        <v>46273</v>
      </c>
      <c r="F30" s="58" t="n">
        <v>46275</v>
      </c>
      <c r="G30" s="55" t="n">
        <f aca="false">SUMPRODUCT((Calendar!$B$5:$B$18&gt;=E30)*(Calendar!$B$5:$B$18&lt;=F30))</f>
        <v>3</v>
      </c>
      <c r="H30" s="56" t="s">
        <v>294</v>
      </c>
      <c r="I30" s="73" t="s">
        <v>135</v>
      </c>
      <c r="J30" s="11" t="s">
        <v>295</v>
      </c>
      <c r="K30" s="55" t="s">
        <v>250</v>
      </c>
    </row>
    <row r="31" customFormat="false" ht="27.75" hidden="false" customHeight="true" outlineLevel="0" collapsed="false">
      <c r="A31" s="49" t="s">
        <v>150</v>
      </c>
      <c r="B31" s="50" t="s">
        <v>152</v>
      </c>
      <c r="C31" s="51" t="s">
        <v>151</v>
      </c>
      <c r="D31" s="60" t="s">
        <v>39</v>
      </c>
      <c r="E31" s="53" t="n">
        <v>46271</v>
      </c>
      <c r="F31" s="53" t="n">
        <v>46273</v>
      </c>
      <c r="G31" s="49" t="n">
        <f aca="false">SUMPRODUCT((Calendar!$B$5:$B$18&gt;=E31)*(Calendar!$B$5:$B$18&lt;=F31))</f>
        <v>3</v>
      </c>
      <c r="H31" s="50" t="s">
        <v>148</v>
      </c>
      <c r="I31" s="54" t="s">
        <v>119</v>
      </c>
      <c r="J31" s="51" t="s">
        <v>296</v>
      </c>
      <c r="K31" s="49" t="s">
        <v>250</v>
      </c>
    </row>
    <row r="32" customFormat="false" ht="27.75" hidden="false" customHeight="true" outlineLevel="0" collapsed="false">
      <c r="A32" s="55" t="s">
        <v>153</v>
      </c>
      <c r="B32" s="56" t="s">
        <v>152</v>
      </c>
      <c r="C32" s="11" t="s">
        <v>154</v>
      </c>
      <c r="D32" s="61" t="s">
        <v>39</v>
      </c>
      <c r="E32" s="58" t="n">
        <v>46274</v>
      </c>
      <c r="F32" s="58" t="n">
        <v>46274</v>
      </c>
      <c r="G32" s="55" t="n">
        <f aca="false">SUMPRODUCT((Calendar!$B$5:$B$18&gt;=E32)*(Calendar!$B$5:$B$18&lt;=F32))</f>
        <v>1</v>
      </c>
      <c r="H32" s="56" t="s">
        <v>150</v>
      </c>
      <c r="I32" s="59" t="s">
        <v>119</v>
      </c>
      <c r="J32" s="11" t="s">
        <v>297</v>
      </c>
      <c r="K32" s="55" t="s">
        <v>250</v>
      </c>
    </row>
    <row r="33" customFormat="false" ht="27.75" hidden="false" customHeight="true" outlineLevel="0" collapsed="false">
      <c r="A33" s="49" t="s">
        <v>163</v>
      </c>
      <c r="B33" s="50" t="s">
        <v>134</v>
      </c>
      <c r="C33" s="51" t="s">
        <v>164</v>
      </c>
      <c r="D33" s="66" t="s">
        <v>42</v>
      </c>
      <c r="E33" s="53" t="n">
        <v>46271</v>
      </c>
      <c r="F33" s="53" t="n">
        <v>46272</v>
      </c>
      <c r="G33" s="49" t="n">
        <f aca="false">SUMPRODUCT((Calendar!$B$5:$B$18&gt;=E33)*(Calendar!$B$5:$B$18&lt;=F33))</f>
        <v>2</v>
      </c>
      <c r="H33" s="50" t="s">
        <v>298</v>
      </c>
      <c r="I33" s="54" t="s">
        <v>119</v>
      </c>
      <c r="J33" s="51" t="s">
        <v>299</v>
      </c>
      <c r="K33" s="49" t="s">
        <v>250</v>
      </c>
    </row>
    <row r="34" customFormat="false" ht="27.75" hidden="false" customHeight="true" outlineLevel="0" collapsed="false">
      <c r="A34" s="55" t="s">
        <v>165</v>
      </c>
      <c r="B34" s="56" t="s">
        <v>167</v>
      </c>
      <c r="C34" s="11" t="s">
        <v>300</v>
      </c>
      <c r="D34" s="67" t="s">
        <v>42</v>
      </c>
      <c r="E34" s="58" t="n">
        <v>46273</v>
      </c>
      <c r="F34" s="58" t="n">
        <v>46274</v>
      </c>
      <c r="G34" s="55" t="n">
        <f aca="false">SUMPRODUCT((Calendar!$B$5:$B$18&gt;=E34)*(Calendar!$B$5:$B$18&lt;=F34))</f>
        <v>2</v>
      </c>
      <c r="H34" s="56" t="s">
        <v>161</v>
      </c>
      <c r="I34" s="73" t="s">
        <v>135</v>
      </c>
      <c r="J34" s="11" t="s">
        <v>301</v>
      </c>
      <c r="K34" s="55" t="s">
        <v>250</v>
      </c>
    </row>
    <row r="35" customFormat="false" ht="27.75" hidden="false" customHeight="true" outlineLevel="0" collapsed="false">
      <c r="A35" s="49" t="s">
        <v>168</v>
      </c>
      <c r="B35" s="50" t="s">
        <v>170</v>
      </c>
      <c r="C35" s="51" t="s">
        <v>302</v>
      </c>
      <c r="D35" s="66" t="s">
        <v>42</v>
      </c>
      <c r="E35" s="53" t="n">
        <v>46275</v>
      </c>
      <c r="F35" s="53" t="n">
        <v>46278</v>
      </c>
      <c r="G35" s="49" t="n">
        <f aca="false">SUMPRODUCT((Calendar!$B$5:$B$18&gt;=E35)*(Calendar!$B$5:$B$18&lt;=F35))</f>
        <v>2</v>
      </c>
      <c r="H35" s="50" t="s">
        <v>303</v>
      </c>
      <c r="I35" s="71" t="s">
        <v>135</v>
      </c>
      <c r="J35" s="51" t="s">
        <v>304</v>
      </c>
      <c r="K35" s="49" t="s">
        <v>250</v>
      </c>
    </row>
    <row r="36" customFormat="false" ht="27.75" hidden="false" customHeight="true" outlineLevel="0" collapsed="false">
      <c r="A36" s="55" t="s">
        <v>190</v>
      </c>
      <c r="B36" s="56" t="s">
        <v>187</v>
      </c>
      <c r="C36" s="11" t="s">
        <v>305</v>
      </c>
      <c r="D36" s="69" t="s">
        <v>47</v>
      </c>
      <c r="E36" s="58" t="n">
        <v>46271</v>
      </c>
      <c r="F36" s="58" t="n">
        <v>46273</v>
      </c>
      <c r="G36" s="55" t="n">
        <f aca="false">SUMPRODUCT((Calendar!$B$5:$B$18&gt;=E36)*(Calendar!$B$5:$B$18&lt;=F36))</f>
        <v>3</v>
      </c>
      <c r="H36" s="56" t="s">
        <v>306</v>
      </c>
      <c r="I36" s="59" t="s">
        <v>119</v>
      </c>
      <c r="J36" s="11" t="s">
        <v>307</v>
      </c>
      <c r="K36" s="55" t="s">
        <v>250</v>
      </c>
    </row>
    <row r="37" customFormat="false" ht="27.75" hidden="false" customHeight="true" outlineLevel="0" collapsed="false">
      <c r="A37" s="49" t="s">
        <v>192</v>
      </c>
      <c r="B37" s="50" t="s">
        <v>187</v>
      </c>
      <c r="C37" s="51" t="s">
        <v>193</v>
      </c>
      <c r="D37" s="68" t="s">
        <v>47</v>
      </c>
      <c r="E37" s="53" t="n">
        <v>46274</v>
      </c>
      <c r="F37" s="53" t="n">
        <v>46275</v>
      </c>
      <c r="G37" s="49" t="n">
        <f aca="false">SUMPRODUCT((Calendar!$B$5:$B$18&gt;=E37)*(Calendar!$B$5:$B$18&lt;=F37))</f>
        <v>2</v>
      </c>
      <c r="H37" s="50" t="s">
        <v>190</v>
      </c>
      <c r="I37" s="54" t="s">
        <v>119</v>
      </c>
      <c r="J37" s="51" t="s">
        <v>308</v>
      </c>
      <c r="K37" s="49" t="s">
        <v>250</v>
      </c>
    </row>
    <row r="38" customFormat="false" ht="27.75" hidden="false" customHeight="true" outlineLevel="0" collapsed="false">
      <c r="A38" s="55" t="s">
        <v>194</v>
      </c>
      <c r="B38" s="56" t="s">
        <v>134</v>
      </c>
      <c r="C38" s="11" t="s">
        <v>309</v>
      </c>
      <c r="D38" s="69" t="s">
        <v>47</v>
      </c>
      <c r="E38" s="58" t="n">
        <v>46278</v>
      </c>
      <c r="F38" s="58" t="n">
        <v>46278</v>
      </c>
      <c r="G38" s="55" t="n">
        <f aca="false">SUMPRODUCT((Calendar!$B$5:$B$18&gt;=E38)*(Calendar!$B$5:$B$18&lt;=F38))</f>
        <v>1</v>
      </c>
      <c r="H38" s="56" t="s">
        <v>310</v>
      </c>
      <c r="I38" s="73" t="s">
        <v>135</v>
      </c>
      <c r="J38" s="11" t="s">
        <v>311</v>
      </c>
      <c r="K38" s="55" t="s">
        <v>250</v>
      </c>
    </row>
    <row r="39" customFormat="false" ht="27.75" hidden="false" customHeight="true" outlineLevel="0" collapsed="false">
      <c r="A39" s="49" t="s">
        <v>196</v>
      </c>
      <c r="B39" s="50" t="s">
        <v>198</v>
      </c>
      <c r="C39" s="51" t="s">
        <v>312</v>
      </c>
      <c r="D39" s="68" t="s">
        <v>47</v>
      </c>
      <c r="E39" s="53" t="n">
        <v>46279</v>
      </c>
      <c r="F39" s="53" t="n">
        <v>46279</v>
      </c>
      <c r="G39" s="49" t="n">
        <f aca="false">SUMPRODUCT((Calendar!$B$5:$B$18&gt;=E39)*(Calendar!$B$5:$B$18&lt;=F39))</f>
        <v>1</v>
      </c>
      <c r="H39" s="50" t="s">
        <v>190</v>
      </c>
      <c r="I39" s="71" t="s">
        <v>135</v>
      </c>
      <c r="J39" s="51" t="s">
        <v>313</v>
      </c>
      <c r="K39" s="49" t="s">
        <v>250</v>
      </c>
    </row>
    <row r="40" customFormat="false" ht="27.75" hidden="false" customHeight="true" outlineLevel="0" collapsed="false">
      <c r="A40" s="55" t="s">
        <v>199</v>
      </c>
      <c r="B40" s="56" t="s">
        <v>198</v>
      </c>
      <c r="C40" s="11" t="s">
        <v>314</v>
      </c>
      <c r="D40" s="69" t="s">
        <v>47</v>
      </c>
      <c r="E40" s="58" t="n">
        <v>46280</v>
      </c>
      <c r="F40" s="58" t="n">
        <v>46280</v>
      </c>
      <c r="G40" s="55" t="n">
        <f aca="false">SUMPRODUCT((Calendar!$B$5:$B$18&gt;=E40)*(Calendar!$B$5:$B$18&lt;=F40))</f>
        <v>1</v>
      </c>
      <c r="H40" s="56" t="s">
        <v>315</v>
      </c>
      <c r="I40" s="75" t="s">
        <v>201</v>
      </c>
      <c r="J40" s="11" t="s">
        <v>316</v>
      </c>
      <c r="K40" s="55" t="s">
        <v>250</v>
      </c>
    </row>
    <row r="41" customFormat="false" ht="27.75" hidden="false" customHeight="true" outlineLevel="0" collapsed="false">
      <c r="A41" s="49" t="s">
        <v>208</v>
      </c>
      <c r="B41" s="50" t="s">
        <v>210</v>
      </c>
      <c r="C41" s="51" t="s">
        <v>317</v>
      </c>
      <c r="D41" s="70" t="s">
        <v>49</v>
      </c>
      <c r="E41" s="53" t="n">
        <v>46271</v>
      </c>
      <c r="F41" s="53" t="n">
        <v>46272</v>
      </c>
      <c r="G41" s="49" t="n">
        <f aca="false">SUMPRODUCT((Calendar!$B$5:$B$18&gt;=E41)*(Calendar!$B$5:$B$18&lt;=F41))</f>
        <v>2</v>
      </c>
      <c r="H41" s="50" t="s">
        <v>303</v>
      </c>
      <c r="I41" s="71" t="s">
        <v>135</v>
      </c>
      <c r="J41" s="51" t="s">
        <v>318</v>
      </c>
      <c r="K41" s="49" t="s">
        <v>250</v>
      </c>
    </row>
    <row r="42" customFormat="false" ht="27.75" hidden="false" customHeight="true" outlineLevel="0" collapsed="false">
      <c r="A42" s="55" t="s">
        <v>211</v>
      </c>
      <c r="B42" s="56" t="s">
        <v>213</v>
      </c>
      <c r="C42" s="11" t="s">
        <v>319</v>
      </c>
      <c r="D42" s="72" t="s">
        <v>49</v>
      </c>
      <c r="E42" s="58" t="n">
        <v>46273</v>
      </c>
      <c r="F42" s="58" t="n">
        <v>46273</v>
      </c>
      <c r="G42" s="55" t="n">
        <f aca="false">SUMPRODUCT((Calendar!$B$5:$B$18&gt;=E42)*(Calendar!$B$5:$B$18&lt;=F42))</f>
        <v>1</v>
      </c>
      <c r="H42" s="56" t="s">
        <v>161</v>
      </c>
      <c r="I42" s="73" t="s">
        <v>135</v>
      </c>
      <c r="J42" s="11" t="s">
        <v>320</v>
      </c>
      <c r="K42" s="55" t="s">
        <v>250</v>
      </c>
    </row>
    <row r="43" customFormat="false" ht="27.75" hidden="false" customHeight="true" outlineLevel="0" collapsed="false">
      <c r="A43" s="49" t="s">
        <v>214</v>
      </c>
      <c r="B43" s="50" t="s">
        <v>216</v>
      </c>
      <c r="C43" s="51" t="s">
        <v>321</v>
      </c>
      <c r="D43" s="70" t="s">
        <v>49</v>
      </c>
      <c r="E43" s="53" t="n">
        <v>46274</v>
      </c>
      <c r="F43" s="53" t="n">
        <v>46275</v>
      </c>
      <c r="G43" s="49" t="n">
        <f aca="false">SUMPRODUCT((Calendar!$B$5:$B$18&gt;=E43)*(Calendar!$B$5:$B$18&lt;=F43))</f>
        <v>2</v>
      </c>
      <c r="H43" s="50" t="s">
        <v>161</v>
      </c>
      <c r="I43" s="76" t="s">
        <v>201</v>
      </c>
      <c r="J43" s="51" t="s">
        <v>322</v>
      </c>
      <c r="K43" s="49" t="s">
        <v>250</v>
      </c>
    </row>
    <row r="44" customFormat="false" ht="27.75" hidden="false" customHeight="true" outlineLevel="0" collapsed="false">
      <c r="A44" s="55" t="s">
        <v>217</v>
      </c>
      <c r="B44" s="56" t="s">
        <v>219</v>
      </c>
      <c r="C44" s="11" t="s">
        <v>323</v>
      </c>
      <c r="D44" s="72" t="s">
        <v>49</v>
      </c>
      <c r="E44" s="58" t="n">
        <v>46278</v>
      </c>
      <c r="F44" s="58" t="n">
        <v>46279</v>
      </c>
      <c r="G44" s="55" t="n">
        <f aca="false">SUMPRODUCT((Calendar!$B$5:$B$18&gt;=E44)*(Calendar!$B$5:$B$18&lt;=F44))</f>
        <v>2</v>
      </c>
      <c r="H44" s="56" t="s">
        <v>324</v>
      </c>
      <c r="I44" s="75" t="s">
        <v>201</v>
      </c>
      <c r="J44" s="11" t="s">
        <v>325</v>
      </c>
      <c r="K44" s="55" t="s">
        <v>250</v>
      </c>
    </row>
    <row r="45" customFormat="false" ht="27.75" hidden="false" customHeight="true" outlineLevel="0" collapsed="false">
      <c r="A45" s="49" t="s">
        <v>155</v>
      </c>
      <c r="B45" s="50" t="s">
        <v>157</v>
      </c>
      <c r="C45" s="51" t="s">
        <v>326</v>
      </c>
      <c r="D45" s="60" t="s">
        <v>39</v>
      </c>
      <c r="E45" s="53" t="n">
        <v>46275</v>
      </c>
      <c r="F45" s="53" t="n">
        <v>46279</v>
      </c>
      <c r="G45" s="49" t="n">
        <f aca="false">SUMPRODUCT((Calendar!$B$5:$B$18&gt;=E45)*(Calendar!$B$5:$B$18&lt;=F45))</f>
        <v>3</v>
      </c>
      <c r="H45" s="50" t="s">
        <v>327</v>
      </c>
      <c r="I45" s="71" t="s">
        <v>135</v>
      </c>
      <c r="J45" s="51" t="s">
        <v>328</v>
      </c>
      <c r="K45" s="49" t="s">
        <v>250</v>
      </c>
    </row>
    <row r="46" customFormat="false" ht="27.75" hidden="false" customHeight="true" outlineLevel="0" collapsed="false">
      <c r="A46" s="55" t="s">
        <v>228</v>
      </c>
      <c r="B46" s="56" t="s">
        <v>225</v>
      </c>
      <c r="C46" s="11" t="s">
        <v>229</v>
      </c>
      <c r="D46" s="74" t="s">
        <v>51</v>
      </c>
      <c r="E46" s="58" t="n">
        <v>46271</v>
      </c>
      <c r="F46" s="58" t="n">
        <v>46272</v>
      </c>
      <c r="G46" s="55" t="n">
        <f aca="false">SUMPRODUCT((Calendar!$B$5:$B$18&gt;=E46)*(Calendar!$B$5:$B$18&lt;=F46))</f>
        <v>2</v>
      </c>
      <c r="H46" s="56" t="s">
        <v>329</v>
      </c>
      <c r="I46" s="59" t="s">
        <v>119</v>
      </c>
      <c r="J46" s="11" t="s">
        <v>330</v>
      </c>
      <c r="K46" s="55" t="s">
        <v>250</v>
      </c>
    </row>
    <row r="47" customFormat="false" ht="27.75" hidden="false" customHeight="true" outlineLevel="0" collapsed="false">
      <c r="A47" s="49" t="s">
        <v>230</v>
      </c>
      <c r="B47" s="50" t="s">
        <v>225</v>
      </c>
      <c r="C47" s="51" t="s">
        <v>331</v>
      </c>
      <c r="D47" s="62" t="s">
        <v>51</v>
      </c>
      <c r="E47" s="53" t="n">
        <v>46273</v>
      </c>
      <c r="F47" s="53" t="n">
        <v>46275</v>
      </c>
      <c r="G47" s="49" t="n">
        <f aca="false">SUMPRODUCT((Calendar!$B$5:$B$18&gt;=E47)*(Calendar!$B$5:$B$18&lt;=F47))</f>
        <v>3</v>
      </c>
      <c r="H47" s="50" t="s">
        <v>332</v>
      </c>
      <c r="I47" s="54" t="s">
        <v>119</v>
      </c>
      <c r="J47" s="51" t="s">
        <v>333</v>
      </c>
      <c r="K47" s="49" t="s">
        <v>250</v>
      </c>
    </row>
    <row r="48" customFormat="false" ht="27.75" hidden="false" customHeight="true" outlineLevel="0" collapsed="false">
      <c r="A48" s="55" t="s">
        <v>232</v>
      </c>
      <c r="B48" s="56" t="s">
        <v>225</v>
      </c>
      <c r="C48" s="11" t="s">
        <v>334</v>
      </c>
      <c r="D48" s="74" t="s">
        <v>51</v>
      </c>
      <c r="E48" s="58" t="n">
        <v>46278</v>
      </c>
      <c r="F48" s="58" t="n">
        <v>46279</v>
      </c>
      <c r="G48" s="55" t="n">
        <f aca="false">SUMPRODUCT((Calendar!$B$5:$B$18&gt;=E48)*(Calendar!$B$5:$B$18&lt;=F48))</f>
        <v>2</v>
      </c>
      <c r="H48" s="56" t="s">
        <v>335</v>
      </c>
      <c r="I48" s="59" t="s">
        <v>119</v>
      </c>
      <c r="J48" s="11" t="s">
        <v>336</v>
      </c>
      <c r="K48" s="55" t="s">
        <v>250</v>
      </c>
    </row>
    <row r="49" customFormat="false" ht="27.75" hidden="false" customHeight="true" outlineLevel="0" collapsed="false">
      <c r="A49" s="49" t="s">
        <v>234</v>
      </c>
      <c r="B49" s="50" t="s">
        <v>225</v>
      </c>
      <c r="C49" s="51" t="s">
        <v>235</v>
      </c>
      <c r="D49" s="62" t="s">
        <v>51</v>
      </c>
      <c r="E49" s="53" t="n">
        <v>46280</v>
      </c>
      <c r="F49" s="53" t="n">
        <v>46280</v>
      </c>
      <c r="G49" s="49" t="n">
        <f aca="false">SUMPRODUCT((Calendar!$B$5:$B$18&gt;=E49)*(Calendar!$B$5:$B$18&lt;=F49))</f>
        <v>1</v>
      </c>
      <c r="H49" s="50" t="s">
        <v>232</v>
      </c>
      <c r="I49" s="54" t="s">
        <v>119</v>
      </c>
      <c r="J49" s="51" t="s">
        <v>337</v>
      </c>
      <c r="K49" s="49" t="s">
        <v>250</v>
      </c>
    </row>
    <row r="50" customFormat="false" ht="27.75" hidden="false" customHeight="true" outlineLevel="0" collapsed="false">
      <c r="A50" s="55" t="s">
        <v>138</v>
      </c>
      <c r="B50" s="56" t="s">
        <v>118</v>
      </c>
      <c r="C50" s="11" t="s">
        <v>139</v>
      </c>
      <c r="D50" s="57" t="s">
        <v>36</v>
      </c>
      <c r="E50" s="58" t="n">
        <v>46278</v>
      </c>
      <c r="F50" s="58" t="n">
        <v>46280</v>
      </c>
      <c r="G50" s="55" t="n">
        <f aca="false">SUMPRODUCT((Calendar!$B$5:$B$18&gt;=E50)*(Calendar!$B$5:$B$18&lt;=F50))</f>
        <v>3</v>
      </c>
      <c r="H50" s="56" t="s">
        <v>248</v>
      </c>
      <c r="I50" s="59" t="s">
        <v>119</v>
      </c>
      <c r="J50" s="11" t="s">
        <v>338</v>
      </c>
      <c r="K50" s="55" t="s">
        <v>250</v>
      </c>
    </row>
    <row r="51" customFormat="false" ht="27.75" hidden="false" customHeight="true" outlineLevel="0" collapsed="false">
      <c r="A51" s="49" t="s">
        <v>120</v>
      </c>
      <c r="B51" s="50" t="s">
        <v>118</v>
      </c>
      <c r="C51" s="51" t="s">
        <v>121</v>
      </c>
      <c r="D51" s="52" t="s">
        <v>248</v>
      </c>
      <c r="E51" s="53" t="n">
        <v>46280</v>
      </c>
      <c r="F51" s="53" t="n">
        <v>46280</v>
      </c>
      <c r="G51" s="49" t="n">
        <f aca="false">SUMPRODUCT((Calendar!$B$5:$B$18&gt;=E51)*(Calendar!$B$5:$B$18&lt;=F51))</f>
        <v>1</v>
      </c>
      <c r="H51" s="50" t="s">
        <v>232</v>
      </c>
      <c r="I51" s="54" t="s">
        <v>119</v>
      </c>
      <c r="J51" s="51" t="s">
        <v>339</v>
      </c>
      <c r="K51" s="49" t="s">
        <v>250</v>
      </c>
    </row>
  </sheetData>
  <autoFilter ref="A4:K51"/>
  <mergeCells count="2">
    <mergeCell ref="A1:K1"/>
    <mergeCell ref="A2:K2"/>
  </mergeCells>
  <dataValidations count="1">
    <dataValidation allowBlank="true" errorStyle="stop" operator="between" showDropDown="false" showErrorMessage="false" showInputMessage="false" sqref="K5:K51" type="list">
      <formula1>"Not started,In progress,Blocked,In QA,Done"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2"/>
    <col collapsed="false" customWidth="true" hidden="false" outlineLevel="0" max="3" min="3" style="1" width="64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5"/>
    <col collapsed="false" customWidth="true" hidden="false" outlineLevel="0" max="7" min="7" style="1" width="9"/>
  </cols>
  <sheetData>
    <row r="1" customFormat="false" ht="30" hidden="false" customHeight="true" outlineLevel="0" collapsed="false">
      <c r="A1" s="2" t="s">
        <v>340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3" t="s">
        <v>341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8" t="s">
        <v>342</v>
      </c>
      <c r="B4" s="8" t="s">
        <v>343</v>
      </c>
      <c r="C4" s="8" t="s">
        <v>344</v>
      </c>
      <c r="D4" s="8" t="s">
        <v>345</v>
      </c>
      <c r="E4" s="8" t="s">
        <v>35</v>
      </c>
      <c r="F4" s="8" t="s">
        <v>346</v>
      </c>
      <c r="G4" s="8" t="s">
        <v>86</v>
      </c>
    </row>
    <row r="5" customFormat="false" ht="30" hidden="false" customHeight="true" outlineLevel="0" collapsed="false">
      <c r="A5" s="49" t="s">
        <v>347</v>
      </c>
      <c r="B5" s="77" t="s">
        <v>348</v>
      </c>
      <c r="C5" s="51" t="s">
        <v>349</v>
      </c>
      <c r="D5" s="78" t="s">
        <v>36</v>
      </c>
      <c r="E5" s="49" t="s">
        <v>125</v>
      </c>
      <c r="F5" s="49" t="s">
        <v>350</v>
      </c>
      <c r="G5" s="54" t="s">
        <v>119</v>
      </c>
    </row>
    <row r="6" customFormat="false" ht="30" hidden="false" customHeight="true" outlineLevel="0" collapsed="false">
      <c r="A6" s="55" t="s">
        <v>347</v>
      </c>
      <c r="B6" s="21" t="s">
        <v>351</v>
      </c>
      <c r="C6" s="11" t="s">
        <v>352</v>
      </c>
      <c r="D6" s="79" t="s">
        <v>36</v>
      </c>
      <c r="E6" s="55" t="s">
        <v>128</v>
      </c>
      <c r="F6" s="55" t="s">
        <v>353</v>
      </c>
      <c r="G6" s="59" t="s">
        <v>119</v>
      </c>
    </row>
    <row r="7" customFormat="false" ht="30" hidden="false" customHeight="true" outlineLevel="0" collapsed="false">
      <c r="A7" s="49" t="s">
        <v>347</v>
      </c>
      <c r="B7" s="77" t="s">
        <v>354</v>
      </c>
      <c r="C7" s="51" t="s">
        <v>355</v>
      </c>
      <c r="D7" s="78" t="s">
        <v>36</v>
      </c>
      <c r="E7" s="49" t="s">
        <v>130</v>
      </c>
      <c r="F7" s="49" t="s">
        <v>356</v>
      </c>
      <c r="G7" s="54" t="s">
        <v>119</v>
      </c>
    </row>
    <row r="8" customFormat="false" ht="30" hidden="false" customHeight="true" outlineLevel="0" collapsed="false">
      <c r="A8" s="55" t="s">
        <v>347</v>
      </c>
      <c r="B8" s="21" t="s">
        <v>357</v>
      </c>
      <c r="C8" s="11" t="s">
        <v>358</v>
      </c>
      <c r="D8" s="80" t="s">
        <v>44</v>
      </c>
      <c r="E8" s="55" t="s">
        <v>172</v>
      </c>
      <c r="F8" s="55" t="s">
        <v>350</v>
      </c>
      <c r="G8" s="59" t="s">
        <v>119</v>
      </c>
    </row>
    <row r="9" customFormat="false" ht="30" hidden="false" customHeight="true" outlineLevel="0" collapsed="false">
      <c r="A9" s="49" t="s">
        <v>347</v>
      </c>
      <c r="B9" s="77" t="s">
        <v>359</v>
      </c>
      <c r="C9" s="51" t="s">
        <v>360</v>
      </c>
      <c r="D9" s="81" t="s">
        <v>44</v>
      </c>
      <c r="E9" s="49" t="s">
        <v>174</v>
      </c>
      <c r="F9" s="49" t="s">
        <v>353</v>
      </c>
      <c r="G9" s="54" t="s">
        <v>119</v>
      </c>
    </row>
    <row r="10" customFormat="false" ht="30" hidden="false" customHeight="true" outlineLevel="0" collapsed="false">
      <c r="A10" s="55" t="s">
        <v>18</v>
      </c>
      <c r="B10" s="21" t="s">
        <v>361</v>
      </c>
      <c r="C10" s="11" t="s">
        <v>362</v>
      </c>
      <c r="D10" s="82" t="s">
        <v>42</v>
      </c>
      <c r="E10" s="55" t="s">
        <v>363</v>
      </c>
      <c r="F10" s="55" t="s">
        <v>356</v>
      </c>
      <c r="G10" s="59" t="s">
        <v>119</v>
      </c>
    </row>
    <row r="11" customFormat="false" ht="30" hidden="false" customHeight="true" outlineLevel="0" collapsed="false">
      <c r="A11" s="49" t="s">
        <v>18</v>
      </c>
      <c r="B11" s="77" t="s">
        <v>364</v>
      </c>
      <c r="C11" s="51" t="s">
        <v>365</v>
      </c>
      <c r="D11" s="81" t="s">
        <v>44</v>
      </c>
      <c r="E11" s="49" t="s">
        <v>366</v>
      </c>
      <c r="F11" s="49" t="s">
        <v>367</v>
      </c>
      <c r="G11" s="54" t="s">
        <v>119</v>
      </c>
    </row>
    <row r="12" customFormat="false" ht="30" hidden="false" customHeight="true" outlineLevel="0" collapsed="false">
      <c r="A12" s="55" t="s">
        <v>18</v>
      </c>
      <c r="B12" s="21" t="s">
        <v>368</v>
      </c>
      <c r="C12" s="11" t="s">
        <v>369</v>
      </c>
      <c r="D12" s="80" t="s">
        <v>44</v>
      </c>
      <c r="E12" s="55" t="s">
        <v>370</v>
      </c>
      <c r="F12" s="55" t="s">
        <v>371</v>
      </c>
      <c r="G12" s="59" t="s">
        <v>119</v>
      </c>
    </row>
    <row r="13" customFormat="false" ht="30" hidden="false" customHeight="true" outlineLevel="0" collapsed="false">
      <c r="A13" s="49" t="s">
        <v>18</v>
      </c>
      <c r="B13" s="77" t="s">
        <v>372</v>
      </c>
      <c r="C13" s="51" t="s">
        <v>373</v>
      </c>
      <c r="D13" s="83" t="s">
        <v>47</v>
      </c>
      <c r="E13" s="49" t="s">
        <v>194</v>
      </c>
      <c r="F13" s="49" t="s">
        <v>371</v>
      </c>
      <c r="G13" s="71" t="s">
        <v>135</v>
      </c>
    </row>
    <row r="14" customFormat="false" ht="30" hidden="false" customHeight="true" outlineLevel="0" collapsed="false">
      <c r="A14" s="55" t="s">
        <v>18</v>
      </c>
      <c r="B14" s="21" t="s">
        <v>374</v>
      </c>
      <c r="C14" s="11" t="s">
        <v>375</v>
      </c>
      <c r="D14" s="79" t="s">
        <v>36</v>
      </c>
      <c r="E14" s="55" t="s">
        <v>132</v>
      </c>
      <c r="F14" s="55" t="s">
        <v>376</v>
      </c>
      <c r="G14" s="73" t="s">
        <v>135</v>
      </c>
    </row>
    <row r="15" customFormat="false" ht="30" hidden="false" customHeight="true" outlineLevel="0" collapsed="false">
      <c r="A15" s="49" t="s">
        <v>18</v>
      </c>
      <c r="B15" s="77" t="s">
        <v>377</v>
      </c>
      <c r="C15" s="51" t="s">
        <v>378</v>
      </c>
      <c r="D15" s="78" t="s">
        <v>36</v>
      </c>
      <c r="E15" s="49" t="s">
        <v>136</v>
      </c>
      <c r="F15" s="49" t="s">
        <v>379</v>
      </c>
      <c r="G15" s="71" t="s">
        <v>135</v>
      </c>
    </row>
    <row r="16" customFormat="false" ht="30" hidden="false" customHeight="true" outlineLevel="0" collapsed="false">
      <c r="A16" s="55" t="s">
        <v>18</v>
      </c>
      <c r="B16" s="21" t="s">
        <v>380</v>
      </c>
      <c r="C16" s="11" t="s">
        <v>381</v>
      </c>
      <c r="D16" s="82" t="s">
        <v>42</v>
      </c>
      <c r="E16" s="55" t="s">
        <v>163</v>
      </c>
      <c r="F16" s="55" t="s">
        <v>376</v>
      </c>
      <c r="G16" s="59" t="s">
        <v>119</v>
      </c>
    </row>
    <row r="17" customFormat="false" ht="30" hidden="false" customHeight="true" outlineLevel="0" collapsed="false">
      <c r="A17" s="49" t="s">
        <v>29</v>
      </c>
      <c r="B17" s="77" t="s">
        <v>382</v>
      </c>
      <c r="C17" s="51" t="s">
        <v>383</v>
      </c>
      <c r="D17" s="83" t="s">
        <v>47</v>
      </c>
      <c r="E17" s="49" t="s">
        <v>384</v>
      </c>
      <c r="F17" s="49" t="s">
        <v>379</v>
      </c>
      <c r="G17" s="54" t="s">
        <v>119</v>
      </c>
    </row>
    <row r="18" customFormat="false" ht="30" hidden="false" customHeight="true" outlineLevel="0" collapsed="false">
      <c r="A18" s="55" t="s">
        <v>385</v>
      </c>
      <c r="B18" s="21" t="s">
        <v>386</v>
      </c>
      <c r="C18" s="11" t="s">
        <v>387</v>
      </c>
      <c r="D18" s="84" t="s">
        <v>49</v>
      </c>
      <c r="E18" s="55" t="s">
        <v>388</v>
      </c>
      <c r="F18" s="55" t="s">
        <v>356</v>
      </c>
      <c r="G18" s="73" t="s">
        <v>135</v>
      </c>
    </row>
    <row r="19" customFormat="false" ht="30" hidden="false" customHeight="true" outlineLevel="0" collapsed="false">
      <c r="A19" s="49" t="s">
        <v>22</v>
      </c>
      <c r="B19" s="77" t="s">
        <v>389</v>
      </c>
      <c r="C19" s="51" t="s">
        <v>390</v>
      </c>
      <c r="D19" s="83" t="s">
        <v>47</v>
      </c>
      <c r="E19" s="49" t="s">
        <v>391</v>
      </c>
      <c r="F19" s="49" t="s">
        <v>392</v>
      </c>
      <c r="G19" s="71" t="s">
        <v>135</v>
      </c>
    </row>
    <row r="20" customFormat="false" ht="30" hidden="false" customHeight="true" outlineLevel="0" collapsed="false">
      <c r="A20" s="55" t="s">
        <v>393</v>
      </c>
      <c r="B20" s="21" t="s">
        <v>394</v>
      </c>
      <c r="C20" s="11" t="s">
        <v>395</v>
      </c>
      <c r="D20" s="85" t="s">
        <v>39</v>
      </c>
      <c r="E20" s="55" t="s">
        <v>396</v>
      </c>
      <c r="F20" s="55" t="s">
        <v>356</v>
      </c>
      <c r="G20" s="59" t="s">
        <v>119</v>
      </c>
    </row>
    <row r="21" customFormat="false" ht="30" hidden="false" customHeight="true" outlineLevel="0" collapsed="false">
      <c r="A21" s="49" t="s">
        <v>397</v>
      </c>
      <c r="B21" s="77" t="s">
        <v>398</v>
      </c>
      <c r="C21" s="51" t="s">
        <v>399</v>
      </c>
      <c r="D21" s="86" t="s">
        <v>49</v>
      </c>
      <c r="E21" s="49" t="s">
        <v>208</v>
      </c>
      <c r="F21" s="49" t="s">
        <v>376</v>
      </c>
      <c r="G21" s="71" t="s">
        <v>135</v>
      </c>
    </row>
    <row r="22" customFormat="false" ht="30" hidden="false" customHeight="true" outlineLevel="0" collapsed="false">
      <c r="A22" s="55" t="s">
        <v>400</v>
      </c>
      <c r="B22" s="21" t="s">
        <v>401</v>
      </c>
      <c r="C22" s="11" t="s">
        <v>402</v>
      </c>
      <c r="D22" s="84" t="s">
        <v>49</v>
      </c>
      <c r="E22" s="55" t="s">
        <v>211</v>
      </c>
      <c r="F22" s="55" t="s">
        <v>403</v>
      </c>
      <c r="G22" s="73" t="s">
        <v>135</v>
      </c>
    </row>
    <row r="23" customFormat="false" ht="30" hidden="false" customHeight="true" outlineLevel="0" collapsed="false">
      <c r="A23" s="49" t="s">
        <v>404</v>
      </c>
      <c r="B23" s="77" t="s">
        <v>405</v>
      </c>
      <c r="C23" s="51" t="s">
        <v>321</v>
      </c>
      <c r="D23" s="86" t="s">
        <v>49</v>
      </c>
      <c r="E23" s="49" t="s">
        <v>214</v>
      </c>
      <c r="F23" s="49" t="s">
        <v>379</v>
      </c>
      <c r="G23" s="76" t="s">
        <v>201</v>
      </c>
    </row>
    <row r="24" customFormat="false" ht="30" hidden="false" customHeight="true" outlineLevel="0" collapsed="false">
      <c r="A24" s="55" t="s">
        <v>406</v>
      </c>
      <c r="B24" s="21" t="s">
        <v>407</v>
      </c>
      <c r="C24" s="11" t="s">
        <v>300</v>
      </c>
      <c r="D24" s="82" t="s">
        <v>42</v>
      </c>
      <c r="E24" s="55" t="s">
        <v>165</v>
      </c>
      <c r="F24" s="55" t="s">
        <v>408</v>
      </c>
      <c r="G24" s="73" t="s">
        <v>135</v>
      </c>
    </row>
    <row r="25" customFormat="false" ht="30" hidden="false" customHeight="true" outlineLevel="0" collapsed="false">
      <c r="A25" s="49" t="s">
        <v>409</v>
      </c>
      <c r="B25" s="77" t="s">
        <v>410</v>
      </c>
      <c r="C25" s="51" t="s">
        <v>411</v>
      </c>
      <c r="D25" s="86" t="s">
        <v>49</v>
      </c>
      <c r="E25" s="49" t="s">
        <v>217</v>
      </c>
      <c r="F25" s="49" t="s">
        <v>367</v>
      </c>
      <c r="G25" s="76" t="s">
        <v>201</v>
      </c>
    </row>
    <row r="26" customFormat="false" ht="30" hidden="false" customHeight="true" outlineLevel="0" collapsed="false">
      <c r="A26" s="55" t="s">
        <v>412</v>
      </c>
      <c r="B26" s="21" t="s">
        <v>413</v>
      </c>
      <c r="C26" s="11" t="s">
        <v>414</v>
      </c>
      <c r="D26" s="85" t="s">
        <v>39</v>
      </c>
      <c r="E26" s="55" t="s">
        <v>155</v>
      </c>
      <c r="F26" s="55" t="s">
        <v>367</v>
      </c>
      <c r="G26" s="73" t="s">
        <v>135</v>
      </c>
    </row>
    <row r="27" customFormat="false" ht="30" hidden="false" customHeight="true" outlineLevel="0" collapsed="false">
      <c r="A27" s="49" t="s">
        <v>415</v>
      </c>
      <c r="B27" s="77" t="s">
        <v>416</v>
      </c>
      <c r="C27" s="51" t="s">
        <v>417</v>
      </c>
      <c r="D27" s="87" t="s">
        <v>42</v>
      </c>
      <c r="E27" s="49" t="s">
        <v>418</v>
      </c>
      <c r="F27" s="49" t="s">
        <v>392</v>
      </c>
      <c r="G27" s="71" t="s">
        <v>135</v>
      </c>
    </row>
    <row r="28" customFormat="false" ht="30" hidden="false" customHeight="true" outlineLevel="0" collapsed="false">
      <c r="A28" s="55" t="s">
        <v>419</v>
      </c>
      <c r="B28" s="21" t="s">
        <v>420</v>
      </c>
      <c r="C28" s="11" t="s">
        <v>421</v>
      </c>
      <c r="D28" s="85" t="s">
        <v>39</v>
      </c>
      <c r="E28" s="55" t="s">
        <v>422</v>
      </c>
      <c r="F28" s="55" t="s">
        <v>408</v>
      </c>
      <c r="G28" s="59" t="s">
        <v>119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8"/>
    <col collapsed="false" customWidth="true" hidden="false" outlineLevel="0" max="3" min="3" style="1" width="26"/>
    <col collapsed="false" customWidth="true" hidden="false" outlineLevel="0" max="4" min="4" style="1" width="66"/>
    <col collapsed="false" customWidth="true" hidden="false" outlineLevel="0" max="5" min="5" style="1" width="18"/>
    <col collapsed="false" customWidth="true" hidden="false" outlineLevel="0" max="6" min="6" style="1" width="14"/>
  </cols>
  <sheetData>
    <row r="1" customFormat="false" ht="30" hidden="false" customHeight="true" outlineLevel="0" collapsed="false">
      <c r="A1" s="2" t="s">
        <v>423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424</v>
      </c>
      <c r="B2" s="3"/>
      <c r="C2" s="3"/>
      <c r="D2" s="3"/>
      <c r="E2" s="3"/>
      <c r="F2" s="3"/>
    </row>
    <row r="4" customFormat="false" ht="30" hidden="false" customHeight="true" outlineLevel="0" collapsed="false">
      <c r="A4" s="8" t="s">
        <v>83</v>
      </c>
      <c r="B4" s="8" t="s">
        <v>425</v>
      </c>
      <c r="C4" s="8" t="s">
        <v>426</v>
      </c>
      <c r="D4" s="8" t="s">
        <v>427</v>
      </c>
      <c r="E4" s="8" t="s">
        <v>345</v>
      </c>
      <c r="F4" s="8" t="s">
        <v>247</v>
      </c>
    </row>
    <row r="5" customFormat="false" ht="31.5" hidden="false" customHeight="true" outlineLevel="0" collapsed="false">
      <c r="A5" s="88" t="s">
        <v>55</v>
      </c>
      <c r="B5" s="89" t="n">
        <v>46268</v>
      </c>
      <c r="C5" s="90" t="s">
        <v>56</v>
      </c>
      <c r="D5" s="91" t="s">
        <v>57</v>
      </c>
      <c r="E5" s="92" t="s">
        <v>36</v>
      </c>
      <c r="F5" s="93" t="s">
        <v>428</v>
      </c>
    </row>
    <row r="6" customFormat="false" ht="31.5" hidden="false" customHeight="true" outlineLevel="0" collapsed="false">
      <c r="A6" s="88" t="s">
        <v>58</v>
      </c>
      <c r="B6" s="94" t="n">
        <v>46273</v>
      </c>
      <c r="C6" s="95" t="s">
        <v>59</v>
      </c>
      <c r="D6" s="96" t="s">
        <v>60</v>
      </c>
      <c r="E6" s="97" t="s">
        <v>47</v>
      </c>
      <c r="F6" s="98" t="s">
        <v>428</v>
      </c>
    </row>
    <row r="7" customFormat="false" ht="31.5" hidden="false" customHeight="true" outlineLevel="0" collapsed="false">
      <c r="A7" s="88" t="s">
        <v>61</v>
      </c>
      <c r="B7" s="89" t="n">
        <v>46275</v>
      </c>
      <c r="C7" s="90" t="s">
        <v>62</v>
      </c>
      <c r="D7" s="91" t="s">
        <v>63</v>
      </c>
      <c r="E7" s="92" t="s">
        <v>36</v>
      </c>
      <c r="F7" s="93" t="s">
        <v>428</v>
      </c>
    </row>
    <row r="8" customFormat="false" ht="31.5" hidden="false" customHeight="true" outlineLevel="0" collapsed="false">
      <c r="A8" s="88" t="s">
        <v>64</v>
      </c>
      <c r="B8" s="94" t="n">
        <v>46279</v>
      </c>
      <c r="C8" s="95" t="s">
        <v>65</v>
      </c>
      <c r="D8" s="96" t="s">
        <v>66</v>
      </c>
      <c r="E8" s="97" t="s">
        <v>51</v>
      </c>
      <c r="F8" s="98" t="s">
        <v>428</v>
      </c>
    </row>
    <row r="9" customFormat="false" ht="31.5" hidden="false" customHeight="true" outlineLevel="0" collapsed="false">
      <c r="A9" s="88" t="s">
        <v>67</v>
      </c>
      <c r="B9" s="89" t="n">
        <v>46280</v>
      </c>
      <c r="C9" s="90" t="s">
        <v>68</v>
      </c>
      <c r="D9" s="91" t="s">
        <v>69</v>
      </c>
      <c r="E9" s="92" t="s">
        <v>248</v>
      </c>
      <c r="F9" s="93" t="s">
        <v>428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0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5" min="5" style="1" width="64"/>
    <col collapsed="false" customWidth="true" hidden="false" outlineLevel="0" max="6" min="6" style="1" width="18"/>
  </cols>
  <sheetData>
    <row r="1" customFormat="false" ht="30" hidden="false" customHeight="true" outlineLevel="0" collapsed="false">
      <c r="A1" s="2" t="s">
        <v>429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430</v>
      </c>
      <c r="B2" s="3"/>
      <c r="C2" s="3"/>
      <c r="D2" s="3"/>
      <c r="E2" s="3"/>
      <c r="F2" s="3"/>
    </row>
    <row r="4" customFormat="false" ht="30" hidden="false" customHeight="true" outlineLevel="0" collapsed="false">
      <c r="A4" s="8" t="s">
        <v>342</v>
      </c>
      <c r="B4" s="8" t="s">
        <v>431</v>
      </c>
      <c r="C4" s="8" t="s">
        <v>432</v>
      </c>
      <c r="D4" s="8" t="s">
        <v>433</v>
      </c>
      <c r="E4" s="8" t="s">
        <v>434</v>
      </c>
      <c r="F4" s="8" t="s">
        <v>345</v>
      </c>
    </row>
    <row r="5" customFormat="false" ht="33.75" hidden="false" customHeight="true" outlineLevel="0" collapsed="false">
      <c r="A5" s="49" t="s">
        <v>435</v>
      </c>
      <c r="B5" s="51" t="s">
        <v>436</v>
      </c>
      <c r="C5" s="54" t="s">
        <v>437</v>
      </c>
      <c r="D5" s="54" t="s">
        <v>437</v>
      </c>
      <c r="E5" s="51" t="s">
        <v>438</v>
      </c>
      <c r="F5" s="50" t="s">
        <v>36</v>
      </c>
    </row>
    <row r="6" customFormat="false" ht="33.75" hidden="false" customHeight="true" outlineLevel="0" collapsed="false">
      <c r="A6" s="55" t="s">
        <v>439</v>
      </c>
      <c r="B6" s="11" t="s">
        <v>440</v>
      </c>
      <c r="C6" s="59" t="s">
        <v>437</v>
      </c>
      <c r="D6" s="59" t="s">
        <v>437</v>
      </c>
      <c r="E6" s="11" t="s">
        <v>441</v>
      </c>
      <c r="F6" s="56" t="s">
        <v>47</v>
      </c>
    </row>
    <row r="7" customFormat="false" ht="33.75" hidden="false" customHeight="true" outlineLevel="0" collapsed="false">
      <c r="A7" s="49" t="s">
        <v>442</v>
      </c>
      <c r="B7" s="51" t="s">
        <v>443</v>
      </c>
      <c r="C7" s="54" t="s">
        <v>437</v>
      </c>
      <c r="D7" s="71" t="s">
        <v>444</v>
      </c>
      <c r="E7" s="51" t="s">
        <v>445</v>
      </c>
      <c r="F7" s="50" t="s">
        <v>36</v>
      </c>
    </row>
    <row r="8" customFormat="false" ht="33.75" hidden="false" customHeight="true" outlineLevel="0" collapsed="false">
      <c r="A8" s="55" t="s">
        <v>446</v>
      </c>
      <c r="B8" s="11" t="s">
        <v>447</v>
      </c>
      <c r="C8" s="59" t="s">
        <v>437</v>
      </c>
      <c r="D8" s="73" t="s">
        <v>444</v>
      </c>
      <c r="E8" s="11" t="s">
        <v>448</v>
      </c>
      <c r="F8" s="56" t="s">
        <v>44</v>
      </c>
    </row>
    <row r="9" customFormat="false" ht="33.75" hidden="false" customHeight="true" outlineLevel="0" collapsed="false">
      <c r="A9" s="49" t="s">
        <v>449</v>
      </c>
      <c r="B9" s="51" t="s">
        <v>450</v>
      </c>
      <c r="C9" s="71" t="s">
        <v>444</v>
      </c>
      <c r="D9" s="54" t="s">
        <v>437</v>
      </c>
      <c r="E9" s="51" t="s">
        <v>451</v>
      </c>
      <c r="F9" s="50" t="s">
        <v>49</v>
      </c>
    </row>
    <row r="10" customFormat="false" ht="33.75" hidden="false" customHeight="true" outlineLevel="0" collapsed="false">
      <c r="A10" s="55" t="s">
        <v>452</v>
      </c>
      <c r="B10" s="11" t="s">
        <v>453</v>
      </c>
      <c r="C10" s="59" t="s">
        <v>437</v>
      </c>
      <c r="D10" s="59" t="s">
        <v>437</v>
      </c>
      <c r="E10" s="11" t="s">
        <v>454</v>
      </c>
      <c r="F10" s="56" t="s">
        <v>51</v>
      </c>
    </row>
    <row r="11" customFormat="false" ht="33.75" hidden="false" customHeight="true" outlineLevel="0" collapsed="false">
      <c r="A11" s="49" t="s">
        <v>455</v>
      </c>
      <c r="B11" s="51" t="s">
        <v>456</v>
      </c>
      <c r="C11" s="54" t="s">
        <v>437</v>
      </c>
      <c r="D11" s="71" t="s">
        <v>444</v>
      </c>
      <c r="E11" s="51" t="s">
        <v>457</v>
      </c>
      <c r="F11" s="50" t="s">
        <v>47</v>
      </c>
    </row>
    <row r="12" customFormat="false" ht="33.75" hidden="false" customHeight="true" outlineLevel="0" collapsed="false">
      <c r="A12" s="55" t="s">
        <v>458</v>
      </c>
      <c r="B12" s="11" t="s">
        <v>459</v>
      </c>
      <c r="C12" s="73" t="s">
        <v>444</v>
      </c>
      <c r="D12" s="59" t="s">
        <v>437</v>
      </c>
      <c r="E12" s="11" t="s">
        <v>460</v>
      </c>
      <c r="F12" s="56" t="s">
        <v>51</v>
      </c>
    </row>
    <row r="13" customFormat="false" ht="33.75" hidden="false" customHeight="true" outlineLevel="0" collapsed="false">
      <c r="A13" s="49" t="s">
        <v>461</v>
      </c>
      <c r="B13" s="51" t="s">
        <v>462</v>
      </c>
      <c r="C13" s="71" t="s">
        <v>444</v>
      </c>
      <c r="D13" s="71" t="s">
        <v>444</v>
      </c>
      <c r="E13" s="51" t="s">
        <v>463</v>
      </c>
      <c r="F13" s="50" t="s">
        <v>36</v>
      </c>
    </row>
    <row r="14" customFormat="false" ht="33.75" hidden="false" customHeight="true" outlineLevel="0" collapsed="false">
      <c r="A14" s="55" t="s">
        <v>464</v>
      </c>
      <c r="B14" s="11" t="s">
        <v>465</v>
      </c>
      <c r="C14" s="73" t="s">
        <v>444</v>
      </c>
      <c r="D14" s="59" t="s">
        <v>437</v>
      </c>
      <c r="E14" s="11" t="s">
        <v>466</v>
      </c>
      <c r="F14" s="56" t="s">
        <v>36</v>
      </c>
    </row>
    <row r="16" customFormat="false" ht="21.75" hidden="false" customHeight="true" outlineLevel="0" collapsed="false">
      <c r="A16" s="99" t="s">
        <v>467</v>
      </c>
      <c r="B16" s="99"/>
      <c r="C16" s="99"/>
      <c r="D16" s="99"/>
      <c r="E16" s="99"/>
      <c r="F16" s="99"/>
    </row>
    <row r="17" customFormat="false" ht="18" hidden="false" customHeight="true" outlineLevel="0" collapsed="false">
      <c r="A17" s="59" t="s">
        <v>347</v>
      </c>
      <c r="B17" s="56" t="s">
        <v>468</v>
      </c>
      <c r="C17" s="56"/>
      <c r="D17" s="56"/>
      <c r="E17" s="56"/>
      <c r="F17" s="56"/>
    </row>
    <row r="18" customFormat="false" ht="18" hidden="false" customHeight="true" outlineLevel="0" collapsed="false">
      <c r="A18" s="59" t="s">
        <v>18</v>
      </c>
      <c r="B18" s="56" t="s">
        <v>469</v>
      </c>
      <c r="C18" s="56"/>
      <c r="D18" s="56"/>
      <c r="E18" s="56"/>
      <c r="F18" s="56"/>
    </row>
    <row r="19" customFormat="false" ht="18" hidden="false" customHeight="true" outlineLevel="0" collapsed="false">
      <c r="A19" s="59" t="s">
        <v>29</v>
      </c>
      <c r="B19" s="56" t="s">
        <v>470</v>
      </c>
      <c r="C19" s="56"/>
      <c r="D19" s="56"/>
      <c r="E19" s="56"/>
      <c r="F19" s="56"/>
    </row>
    <row r="20" customFormat="false" ht="18" hidden="false" customHeight="true" outlineLevel="0" collapsed="false">
      <c r="A20" s="59" t="s">
        <v>385</v>
      </c>
      <c r="B20" s="56" t="s">
        <v>471</v>
      </c>
      <c r="C20" s="56"/>
      <c r="D20" s="56"/>
      <c r="E20" s="56"/>
      <c r="F20" s="56"/>
    </row>
    <row r="21" customFormat="false" ht="18" hidden="false" customHeight="true" outlineLevel="0" collapsed="false">
      <c r="A21" s="59" t="s">
        <v>22</v>
      </c>
      <c r="B21" s="56" t="s">
        <v>472</v>
      </c>
      <c r="C21" s="56"/>
      <c r="D21" s="56"/>
      <c r="E21" s="56"/>
      <c r="F21" s="56"/>
    </row>
    <row r="22" customFormat="false" ht="18" hidden="false" customHeight="true" outlineLevel="0" collapsed="false">
      <c r="A22" s="59" t="s">
        <v>393</v>
      </c>
      <c r="B22" s="56" t="s">
        <v>473</v>
      </c>
      <c r="C22" s="56"/>
      <c r="D22" s="56"/>
      <c r="E22" s="56"/>
      <c r="F22" s="56"/>
    </row>
    <row r="23" customFormat="false" ht="18" hidden="false" customHeight="true" outlineLevel="0" collapsed="false">
      <c r="A23" s="59" t="s">
        <v>397</v>
      </c>
      <c r="B23" s="56" t="s">
        <v>474</v>
      </c>
      <c r="C23" s="56"/>
      <c r="D23" s="56"/>
      <c r="E23" s="56"/>
      <c r="F23" s="56"/>
    </row>
  </sheetData>
  <mergeCells count="10">
    <mergeCell ref="A1:F1"/>
    <mergeCell ref="A2:F2"/>
    <mergeCell ref="A16:F16"/>
    <mergeCell ref="B17:F17"/>
    <mergeCell ref="B18:F18"/>
    <mergeCell ref="B19:F19"/>
    <mergeCell ref="B20:F20"/>
    <mergeCell ref="B21:F21"/>
    <mergeCell ref="B22:F22"/>
    <mergeCell ref="B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6"/>
    <col collapsed="false" customWidth="true" hidden="false" outlineLevel="0" max="3" min="3" style="1" width="14"/>
    <col collapsed="false" customWidth="true" hidden="false" outlineLevel="0" max="4" min="4" style="1" width="26"/>
  </cols>
  <sheetData>
    <row r="1" customFormat="false" ht="30" hidden="false" customHeight="true" outlineLevel="0" collapsed="false">
      <c r="A1" s="2" t="s">
        <v>475</v>
      </c>
      <c r="B1" s="2"/>
      <c r="C1" s="2"/>
      <c r="D1" s="2"/>
    </row>
    <row r="2" customFormat="false" ht="18" hidden="false" customHeight="true" outlineLevel="0" collapsed="false">
      <c r="A2" s="3" t="s">
        <v>476</v>
      </c>
      <c r="B2" s="3"/>
      <c r="C2" s="3"/>
      <c r="D2" s="3"/>
    </row>
    <row r="4" customFormat="false" ht="30" hidden="false" customHeight="true" outlineLevel="0" collapsed="false">
      <c r="A4" s="8" t="s">
        <v>477</v>
      </c>
      <c r="B4" s="8" t="s">
        <v>425</v>
      </c>
      <c r="C4" s="8" t="s">
        <v>478</v>
      </c>
      <c r="D4" s="8" t="s">
        <v>12</v>
      </c>
    </row>
    <row r="5" customFormat="false" ht="15" hidden="false" customHeight="true" outlineLevel="0" collapsed="false">
      <c r="A5" s="100" t="s">
        <v>479</v>
      </c>
      <c r="B5" s="101" t="n">
        <v>46261</v>
      </c>
      <c r="C5" s="100" t="s">
        <v>480</v>
      </c>
      <c r="D5" s="102" t="s">
        <v>481</v>
      </c>
    </row>
    <row r="6" customFormat="false" ht="15" hidden="false" customHeight="true" outlineLevel="0" collapsed="false">
      <c r="A6" s="103" t="s">
        <v>482</v>
      </c>
      <c r="B6" s="104" t="n">
        <v>46264</v>
      </c>
      <c r="C6" s="103" t="s">
        <v>483</v>
      </c>
      <c r="D6" s="105" t="s">
        <v>481</v>
      </c>
    </row>
    <row r="7" customFormat="false" ht="15" hidden="false" customHeight="true" outlineLevel="0" collapsed="false">
      <c r="A7" s="100" t="s">
        <v>484</v>
      </c>
      <c r="B7" s="101" t="n">
        <v>46265</v>
      </c>
      <c r="C7" s="100" t="s">
        <v>485</v>
      </c>
      <c r="D7" s="102" t="s">
        <v>481</v>
      </c>
    </row>
    <row r="8" customFormat="false" ht="15" hidden="false" customHeight="true" outlineLevel="0" collapsed="false">
      <c r="A8" s="103" t="s">
        <v>486</v>
      </c>
      <c r="B8" s="104" t="n">
        <v>46266</v>
      </c>
      <c r="C8" s="103" t="s">
        <v>487</v>
      </c>
      <c r="D8" s="105" t="s">
        <v>481</v>
      </c>
    </row>
    <row r="9" customFormat="false" ht="15" hidden="false" customHeight="true" outlineLevel="0" collapsed="false">
      <c r="A9" s="100" t="s">
        <v>488</v>
      </c>
      <c r="B9" s="101" t="n">
        <v>46267</v>
      </c>
      <c r="C9" s="100" t="s">
        <v>489</v>
      </c>
      <c r="D9" s="102" t="s">
        <v>481</v>
      </c>
    </row>
    <row r="10" customFormat="false" ht="15" hidden="false" customHeight="true" outlineLevel="0" collapsed="false">
      <c r="A10" s="103" t="s">
        <v>490</v>
      </c>
      <c r="B10" s="104" t="n">
        <v>46268</v>
      </c>
      <c r="C10" s="103" t="s">
        <v>480</v>
      </c>
      <c r="D10" s="105" t="s">
        <v>481</v>
      </c>
    </row>
    <row r="11" customFormat="false" ht="15" hidden="false" customHeight="true" outlineLevel="0" collapsed="false">
      <c r="A11" s="100" t="s">
        <v>491</v>
      </c>
      <c r="B11" s="101" t="n">
        <v>46271</v>
      </c>
      <c r="C11" s="100" t="s">
        <v>483</v>
      </c>
      <c r="D11" s="102" t="s">
        <v>492</v>
      </c>
    </row>
    <row r="12" customFormat="false" ht="15" hidden="false" customHeight="true" outlineLevel="0" collapsed="false">
      <c r="A12" s="103" t="s">
        <v>493</v>
      </c>
      <c r="B12" s="104" t="n">
        <v>46272</v>
      </c>
      <c r="C12" s="103" t="s">
        <v>485</v>
      </c>
      <c r="D12" s="105" t="s">
        <v>492</v>
      </c>
    </row>
    <row r="13" customFormat="false" ht="15" hidden="false" customHeight="true" outlineLevel="0" collapsed="false">
      <c r="A13" s="100" t="s">
        <v>494</v>
      </c>
      <c r="B13" s="101" t="n">
        <v>46273</v>
      </c>
      <c r="C13" s="100" t="s">
        <v>487</v>
      </c>
      <c r="D13" s="102" t="s">
        <v>492</v>
      </c>
    </row>
    <row r="14" customFormat="false" ht="15" hidden="false" customHeight="true" outlineLevel="0" collapsed="false">
      <c r="A14" s="103" t="s">
        <v>495</v>
      </c>
      <c r="B14" s="104" t="n">
        <v>46274</v>
      </c>
      <c r="C14" s="103" t="s">
        <v>489</v>
      </c>
      <c r="D14" s="105" t="s">
        <v>492</v>
      </c>
    </row>
    <row r="15" customFormat="false" ht="15" hidden="false" customHeight="true" outlineLevel="0" collapsed="false">
      <c r="A15" s="100" t="s">
        <v>496</v>
      </c>
      <c r="B15" s="101" t="n">
        <v>46275</v>
      </c>
      <c r="C15" s="100" t="s">
        <v>480</v>
      </c>
      <c r="D15" s="102" t="s">
        <v>492</v>
      </c>
    </row>
    <row r="16" customFormat="false" ht="15" hidden="false" customHeight="true" outlineLevel="0" collapsed="false">
      <c r="A16" s="103" t="s">
        <v>497</v>
      </c>
      <c r="B16" s="104" t="n">
        <v>46278</v>
      </c>
      <c r="C16" s="103" t="s">
        <v>483</v>
      </c>
      <c r="D16" s="105" t="s">
        <v>498</v>
      </c>
    </row>
    <row r="17" customFormat="false" ht="15" hidden="false" customHeight="true" outlineLevel="0" collapsed="false">
      <c r="A17" s="100" t="s">
        <v>499</v>
      </c>
      <c r="B17" s="101" t="n">
        <v>46279</v>
      </c>
      <c r="C17" s="100" t="s">
        <v>485</v>
      </c>
      <c r="D17" s="102" t="s">
        <v>498</v>
      </c>
    </row>
    <row r="18" customFormat="false" ht="15" hidden="false" customHeight="true" outlineLevel="0" collapsed="false">
      <c r="A18" s="103" t="s">
        <v>500</v>
      </c>
      <c r="B18" s="104" t="n">
        <v>46280</v>
      </c>
      <c r="C18" s="103" t="s">
        <v>487</v>
      </c>
      <c r="D18" s="105" t="s">
        <v>498</v>
      </c>
    </row>
    <row r="20" customFormat="false" ht="15" hidden="false" customHeight="true" outlineLevel="0" collapsed="false">
      <c r="A20" s="106" t="s">
        <v>501</v>
      </c>
      <c r="B20" s="106" t="n">
        <f aca="false">COUNTA(B5:B18)</f>
        <v>14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2026-08-27T03:27:42Z</dcterms:created>
  <dc:creator>openpyxl</dc:creator>
  <dc:description/>
  <dc:language>en-US</dc:language>
  <cp:lastModifiedBy/>
  <dcterms:modified xsi:type="dcterms:W3CDTF">2026-08-27T03:28:28Z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